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15036" windowHeight="8208" activeTab="1"/>
  </bookViews>
  <sheets>
    <sheet name="Anleitung" sheetId="2" r:id="rId1"/>
    <sheet name="Services_Tasks" sheetId="1" r:id="rId2"/>
    <sheet name="Pivot" sheetId="3" r:id="rId3"/>
  </sheets>
  <definedNames>
    <definedName name="_xlnm._FilterDatabase" localSheetId="1" hidden="1">Services_Tasks!$A$7:$S$7</definedName>
    <definedName name="_xlnm.Print_Area" localSheetId="1">Services_Tasks!$A$6:$N$108</definedName>
    <definedName name="_xlnm.Print_Titles" localSheetId="1">Services_Tasks!$7:$7</definedName>
  </definedNames>
  <calcPr calcId="145621"/>
  <pivotCaches>
    <pivotCache cacheId="26" r:id="rId4"/>
  </pivotCaches>
</workbook>
</file>

<file path=xl/calcChain.xml><?xml version="1.0" encoding="utf-8"?>
<calcChain xmlns="http://schemas.openxmlformats.org/spreadsheetml/2006/main">
  <c r="T115" i="1" l="1"/>
  <c r="T109"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 i="1"/>
  <c r="T11" i="1"/>
  <c r="T12" i="1"/>
  <c r="T13" i="1"/>
  <c r="T14" i="1"/>
  <c r="T15" i="1"/>
  <c r="T9" i="1"/>
  <c r="H115" i="1"/>
  <c r="L37" i="1" l="1"/>
  <c r="N37" i="1" s="1"/>
  <c r="M37" i="1" l="1"/>
  <c r="L10" i="1"/>
  <c r="M10" i="1" s="1"/>
  <c r="L11" i="1"/>
  <c r="N11" i="1" s="1"/>
  <c r="L12" i="1"/>
  <c r="N12" i="1" s="1"/>
  <c r="L13" i="1"/>
  <c r="N13" i="1" s="1"/>
  <c r="L14" i="1"/>
  <c r="N14" i="1" s="1"/>
  <c r="L15" i="1"/>
  <c r="M15" i="1" s="1"/>
  <c r="L16" i="1"/>
  <c r="M16" i="1" s="1"/>
  <c r="L17" i="1"/>
  <c r="N17" i="1" s="1"/>
  <c r="L18" i="1"/>
  <c r="M18" i="1" s="1"/>
  <c r="L19" i="1"/>
  <c r="M19" i="1"/>
  <c r="N19" i="1"/>
  <c r="L20" i="1"/>
  <c r="M20" i="1" s="1"/>
  <c r="L21" i="1"/>
  <c r="N21" i="1" s="1"/>
  <c r="M21" i="1"/>
  <c r="L22" i="1"/>
  <c r="M22" i="1" s="1"/>
  <c r="N22" i="1"/>
  <c r="L23" i="1"/>
  <c r="M23" i="1" s="1"/>
  <c r="L24" i="1"/>
  <c r="M24" i="1" s="1"/>
  <c r="L25" i="1"/>
  <c r="N25" i="1" s="1"/>
  <c r="L26" i="1"/>
  <c r="M26" i="1"/>
  <c r="N26" i="1"/>
  <c r="L27" i="1"/>
  <c r="M27" i="1" s="1"/>
  <c r="L28" i="1"/>
  <c r="N28" i="1" s="1"/>
  <c r="L29" i="1"/>
  <c r="N29" i="1" s="1"/>
  <c r="L30" i="1"/>
  <c r="M30" i="1"/>
  <c r="N30" i="1"/>
  <c r="L31" i="1"/>
  <c r="M31" i="1" s="1"/>
  <c r="N31" i="1"/>
  <c r="L32" i="1"/>
  <c r="M32" i="1" s="1"/>
  <c r="L33" i="1"/>
  <c r="N33" i="1" s="1"/>
  <c r="M33" i="1"/>
  <c r="L34" i="1"/>
  <c r="M34" i="1" s="1"/>
  <c r="L35" i="1"/>
  <c r="M35" i="1"/>
  <c r="N35" i="1"/>
  <c r="L38" i="1"/>
  <c r="N38" i="1" s="1"/>
  <c r="L39" i="1"/>
  <c r="M39" i="1" s="1"/>
  <c r="L40" i="1"/>
  <c r="M40" i="1"/>
  <c r="N40" i="1"/>
  <c r="L41" i="1"/>
  <c r="M41" i="1" s="1"/>
  <c r="L42" i="1"/>
  <c r="N42" i="1" s="1"/>
  <c r="M42" i="1"/>
  <c r="L43" i="1"/>
  <c r="M43" i="1" s="1"/>
  <c r="L44" i="1"/>
  <c r="M44" i="1" s="1"/>
  <c r="L46" i="1"/>
  <c r="N46" i="1" s="1"/>
  <c r="L47" i="1"/>
  <c r="M47" i="1" s="1"/>
  <c r="L48" i="1"/>
  <c r="M48" i="1" s="1"/>
  <c r="L49" i="1"/>
  <c r="M49" i="1" s="1"/>
  <c r="L50" i="1"/>
  <c r="N50" i="1" s="1"/>
  <c r="L52" i="1"/>
  <c r="M52" i="1" s="1"/>
  <c r="N52" i="1"/>
  <c r="L53" i="1"/>
  <c r="M53" i="1" s="1"/>
  <c r="L54" i="1"/>
  <c r="N54" i="1" s="1"/>
  <c r="M54" i="1"/>
  <c r="L55" i="1"/>
  <c r="M55" i="1" s="1"/>
  <c r="L57" i="1"/>
  <c r="M57" i="1" s="1"/>
  <c r="L58" i="1"/>
  <c r="N58" i="1" s="1"/>
  <c r="L59" i="1"/>
  <c r="M59" i="1"/>
  <c r="N59" i="1"/>
  <c r="L60" i="1"/>
  <c r="M60" i="1" s="1"/>
  <c r="L61" i="1"/>
  <c r="M61" i="1" s="1"/>
  <c r="L62" i="1"/>
  <c r="N62" i="1" s="1"/>
  <c r="L63" i="1"/>
  <c r="M63" i="1"/>
  <c r="N63" i="1"/>
  <c r="L64" i="1"/>
  <c r="M64" i="1" s="1"/>
  <c r="N64" i="1"/>
  <c r="L66" i="1"/>
  <c r="N66" i="1" s="1"/>
  <c r="L67" i="1"/>
  <c r="N67" i="1" s="1"/>
  <c r="M67" i="1"/>
  <c r="L68" i="1"/>
  <c r="M68" i="1" s="1"/>
  <c r="N68" i="1"/>
  <c r="L69" i="1"/>
  <c r="N69" i="1" s="1"/>
  <c r="L70" i="1"/>
  <c r="N70" i="1" s="1"/>
  <c r="M70" i="1"/>
  <c r="L71" i="1"/>
  <c r="M71" i="1" s="1"/>
  <c r="L72" i="1"/>
  <c r="M72" i="1"/>
  <c r="N72" i="1"/>
  <c r="L73" i="1"/>
  <c r="M73" i="1" s="1"/>
  <c r="L74" i="1"/>
  <c r="N74" i="1" s="1"/>
  <c r="M74" i="1"/>
  <c r="L75" i="1"/>
  <c r="M75" i="1" s="1"/>
  <c r="L76" i="1"/>
  <c r="M76" i="1" s="1"/>
  <c r="L77" i="1"/>
  <c r="N77" i="1" s="1"/>
  <c r="L78" i="1"/>
  <c r="N78" i="1" s="1"/>
  <c r="L79" i="1"/>
  <c r="M79" i="1" s="1"/>
  <c r="N79" i="1"/>
  <c r="L80" i="1"/>
  <c r="M80" i="1" s="1"/>
  <c r="L82" i="1"/>
  <c r="N82" i="1" s="1"/>
  <c r="L83" i="1"/>
  <c r="M83" i="1" s="1"/>
  <c r="N83" i="1"/>
  <c r="L84" i="1"/>
  <c r="M84" i="1" s="1"/>
  <c r="L85" i="1"/>
  <c r="M85" i="1" s="1"/>
  <c r="L87" i="1"/>
  <c r="M87" i="1" s="1"/>
  <c r="L88" i="1"/>
  <c r="M88" i="1" s="1"/>
  <c r="L89" i="1"/>
  <c r="M89" i="1" s="1"/>
  <c r="L90" i="1"/>
  <c r="N90" i="1" s="1"/>
  <c r="L91" i="1"/>
  <c r="M91" i="1" s="1"/>
  <c r="N91" i="1"/>
  <c r="L92" i="1"/>
  <c r="N92" i="1" s="1"/>
  <c r="L93" i="1"/>
  <c r="M93" i="1" s="1"/>
  <c r="L94" i="1"/>
  <c r="N94" i="1" s="1"/>
  <c r="L95" i="1"/>
  <c r="M95" i="1"/>
  <c r="N95" i="1"/>
  <c r="L96" i="1"/>
  <c r="M96" i="1"/>
  <c r="N96" i="1"/>
  <c r="L97" i="1"/>
  <c r="M97" i="1" s="1"/>
  <c r="L99" i="1"/>
  <c r="M99" i="1" s="1"/>
  <c r="N99" i="1"/>
  <c r="L100" i="1"/>
  <c r="M100" i="1" s="1"/>
  <c r="L101" i="1"/>
  <c r="M101" i="1" s="1"/>
  <c r="L102" i="1"/>
  <c r="N102" i="1" s="1"/>
  <c r="L103" i="1"/>
  <c r="M103" i="1"/>
  <c r="N103" i="1"/>
  <c r="L104" i="1"/>
  <c r="M104" i="1"/>
  <c r="N104" i="1"/>
  <c r="L105" i="1"/>
  <c r="M105" i="1" s="1"/>
  <c r="L106" i="1"/>
  <c r="N106" i="1" s="1"/>
  <c r="L107" i="1"/>
  <c r="M107" i="1" s="1"/>
  <c r="L108" i="1"/>
  <c r="M108" i="1"/>
  <c r="N108" i="1"/>
  <c r="L9" i="1"/>
  <c r="B10"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9" i="1"/>
  <c r="N15" i="1" l="1"/>
  <c r="M46" i="1"/>
  <c r="M38" i="1"/>
  <c r="N100" i="1"/>
  <c r="N84" i="1"/>
  <c r="N80" i="1"/>
  <c r="N107" i="1"/>
  <c r="M92" i="1"/>
  <c r="N88" i="1"/>
  <c r="N76" i="1"/>
  <c r="M66" i="1"/>
  <c r="M62" i="1"/>
  <c r="N48" i="1"/>
  <c r="N44" i="1"/>
  <c r="M29" i="1"/>
  <c r="N18" i="1"/>
  <c r="M58" i="1"/>
  <c r="M25" i="1"/>
  <c r="M14" i="1"/>
  <c r="M106" i="1"/>
  <c r="N87" i="1"/>
  <c r="N75" i="1"/>
  <c r="N60" i="1"/>
  <c r="N47" i="1"/>
  <c r="N43" i="1"/>
  <c r="N27" i="1"/>
  <c r="M17" i="1"/>
  <c r="M13" i="1"/>
  <c r="M102" i="1"/>
  <c r="M94" i="1"/>
  <c r="N71" i="1"/>
  <c r="N55" i="1"/>
  <c r="N39" i="1"/>
  <c r="N34" i="1"/>
  <c r="N23" i="1"/>
  <c r="M90" i="1"/>
  <c r="M82" i="1"/>
  <c r="M78" i="1"/>
  <c r="M50" i="1"/>
  <c r="M11" i="1"/>
  <c r="L109" i="1"/>
  <c r="N10" i="1"/>
  <c r="N101" i="1"/>
  <c r="N93" i="1"/>
  <c r="N85" i="1"/>
  <c r="N61" i="1"/>
  <c r="N53" i="1"/>
  <c r="N20" i="1"/>
  <c r="M77" i="1"/>
  <c r="M69" i="1"/>
  <c r="M28" i="1"/>
  <c r="M12" i="1"/>
  <c r="N97" i="1"/>
  <c r="N49" i="1"/>
  <c r="N32" i="1"/>
  <c r="N24" i="1"/>
  <c r="N105" i="1"/>
  <c r="N89" i="1"/>
  <c r="N73" i="1"/>
  <c r="N57" i="1"/>
  <c r="N41" i="1"/>
  <c r="N16" i="1"/>
  <c r="M9" i="1"/>
  <c r="N9" i="1"/>
  <c r="M109" i="1" l="1"/>
  <c r="N109" i="1"/>
  <c r="N115" i="1" s="1"/>
</calcChain>
</file>

<file path=xl/comments1.xml><?xml version="1.0" encoding="utf-8"?>
<comments xmlns="http://schemas.openxmlformats.org/spreadsheetml/2006/main">
  <authors>
    <author>peter.zurfluh@swissonline.ch</author>
  </authors>
  <commentList>
    <comment ref="Q7" authorId="0">
      <text>
        <r>
          <rPr>
            <b/>
            <sz val="9"/>
            <color indexed="81"/>
            <rFont val="Tahoma"/>
            <family val="2"/>
          </rPr>
          <t>Eintrag durch eine Führungsperson. Welches Kriterium soll gelten?</t>
        </r>
        <r>
          <rPr>
            <sz val="9"/>
            <color indexed="81"/>
            <rFont val="Tahoma"/>
            <family val="2"/>
          </rPr>
          <t xml:space="preserve">
</t>
        </r>
      </text>
    </comment>
    <comment ref="R7" authorId="0">
      <text>
        <r>
          <rPr>
            <b/>
            <sz val="9"/>
            <color indexed="81"/>
            <rFont val="Tahoma"/>
            <family val="2"/>
          </rPr>
          <t xml:space="preserve">Bedingte Feldformatierung liegt vor. </t>
        </r>
        <r>
          <rPr>
            <sz val="9"/>
            <color indexed="81"/>
            <rFont val="Tahoma"/>
            <family val="2"/>
          </rPr>
          <t xml:space="preserve">
</t>
        </r>
      </text>
    </comment>
    <comment ref="S7" authorId="0">
      <text>
        <r>
          <rPr>
            <b/>
            <sz val="9"/>
            <color indexed="81"/>
            <rFont val="Tahoma"/>
            <family val="2"/>
          </rPr>
          <t xml:space="preserve">Entscheid HR Leading Team. Soll der Begründung gefolgt werden, oder gibt es Alternativen. </t>
        </r>
        <r>
          <rPr>
            <sz val="9"/>
            <color indexed="81"/>
            <rFont val="Tahoma"/>
            <family val="2"/>
          </rPr>
          <t xml:space="preserve">
</t>
        </r>
      </text>
    </comment>
  </commentList>
</comments>
</file>

<file path=xl/sharedStrings.xml><?xml version="1.0" encoding="utf-8"?>
<sst xmlns="http://schemas.openxmlformats.org/spreadsheetml/2006/main" count="379" uniqueCount="164">
  <si>
    <t xml:space="preserve">Nr. </t>
  </si>
  <si>
    <t>Task</t>
  </si>
  <si>
    <t>Beschreibung</t>
  </si>
  <si>
    <t>Leistungs-erbringer Abteilung</t>
  </si>
  <si>
    <t>Periodizität</t>
  </si>
  <si>
    <t>System Sourc</t>
  </si>
  <si>
    <t>Quartal</t>
  </si>
  <si>
    <t>Jahr</t>
  </si>
  <si>
    <t>Std. / Headcount employees</t>
  </si>
  <si>
    <t>Monat</t>
  </si>
  <si>
    <t>Status Code</t>
  </si>
  <si>
    <t xml:space="preserve">Heute definierte Tätigkeit </t>
  </si>
  <si>
    <t>Unklar wer das macht</t>
  </si>
  <si>
    <t>Zukünftige Tätigkeit zur Optimierung</t>
  </si>
  <si>
    <t>Leistungs-erzeuger Stelle</t>
  </si>
  <si>
    <t xml:space="preserve">Adressat / Empfänger </t>
  </si>
  <si>
    <t>Dauer je Fall in Minuten</t>
  </si>
  <si>
    <t>Machen wir nicht (mehr)! Oder anders….</t>
  </si>
  <si>
    <t xml:space="preserve">Umzugsvereinbarungen </t>
  </si>
  <si>
    <t>Transfer Aussendienst/Innendienst</t>
  </si>
  <si>
    <t>Secondment Letter</t>
  </si>
  <si>
    <t>Ausbildungsvereinbarungen</t>
  </si>
  <si>
    <t>Tax-Servicekosten</t>
  </si>
  <si>
    <t xml:space="preserve">Schichtzulagen / Pikett / BYOD </t>
  </si>
  <si>
    <t>Aussendienstmitarbeiter / Montagebüro</t>
  </si>
  <si>
    <t>Langzeitkranke (KTV, Kontrolle, CATS etc.)</t>
  </si>
  <si>
    <t>Vertragsänderungen</t>
  </si>
  <si>
    <t xml:space="preserve">Muttterschaft </t>
  </si>
  <si>
    <t>Adressmutation</t>
  </si>
  <si>
    <t>Quellensteueränderungen</t>
  </si>
  <si>
    <t>Eintritt</t>
  </si>
  <si>
    <t>Quellentsteueranmeldung</t>
  </si>
  <si>
    <t xml:space="preserve">Alle vorkommenden Tätigkeiten rund um Mutterschaftsfälle. </t>
  </si>
  <si>
    <t>Nur Adressemeldung, ohne QSt. Meldungen.</t>
  </si>
  <si>
    <t>Arbeitsbewilligungen</t>
  </si>
  <si>
    <t xml:space="preserve">Erfassen des Infotyps, inklusive Scannen der Unterlagen. </t>
  </si>
  <si>
    <t xml:space="preserve">Heirat, Umzug, C-Bew., Kinder, usw. </t>
  </si>
  <si>
    <t>FAK Mutationen</t>
  </si>
  <si>
    <t xml:space="preserve">Kinder- zu Ausbildungszulage. Mit einfordern der Unterlagen. </t>
  </si>
  <si>
    <t>FAK Anmeldung von Kinder-Ausb. Zulagen</t>
  </si>
  <si>
    <t>Unbezahlter Urlaub</t>
  </si>
  <si>
    <t xml:space="preserve">Erfassen der Vereinbarung, Zeiterfassung Abwesenheit. Meldung an PK erstellen. </t>
  </si>
  <si>
    <t>Austritt</t>
  </si>
  <si>
    <t>Expat</t>
  </si>
  <si>
    <t xml:space="preserve">Lohnausweis </t>
  </si>
  <si>
    <t>Bonusrunde (STI)</t>
  </si>
  <si>
    <t>Lohnrunde inkl. Estellen Briefe</t>
  </si>
  <si>
    <t xml:space="preserve">REKA </t>
  </si>
  <si>
    <t>Jahresendarbeiten</t>
  </si>
  <si>
    <t>Jahresarbeiten (unterjährig)</t>
  </si>
  <si>
    <t xml:space="preserve">Monatliche </t>
  </si>
  <si>
    <t xml:space="preserve">Quartalsarbeiten </t>
  </si>
  <si>
    <t>Quellensteuerabrechnung</t>
  </si>
  <si>
    <t>PK Lauf</t>
  </si>
  <si>
    <t>Payroll Run</t>
  </si>
  <si>
    <t>Verbuchung</t>
  </si>
  <si>
    <t>Auswertungen gemäss Lohnlaufordner</t>
  </si>
  <si>
    <t>Oraganisatorische Veränderungen für das neue Geschäftsjahr</t>
  </si>
  <si>
    <t>Anpassungen und Veränderungen beim Organisationsmanagement</t>
  </si>
  <si>
    <t xml:space="preserve">Personen und Abeitlungsbezogen. </t>
  </si>
  <si>
    <t>Time Management pro Person (Abwesenheiten erfassen)</t>
  </si>
  <si>
    <t xml:space="preserve">Saläränderungen individuell </t>
  </si>
  <si>
    <t xml:space="preserve">Anpassungen unterjährig. </t>
  </si>
  <si>
    <t>Verschiebung von Austritten</t>
  </si>
  <si>
    <t>Erfassen von Austritten</t>
  </si>
  <si>
    <t>Schlussabrechnung im Folgemonat</t>
  </si>
  <si>
    <t xml:space="preserve">Ferien, Überzeit und weiteres abrechnen. </t>
  </si>
  <si>
    <t>Pensionierung</t>
  </si>
  <si>
    <t>laufende Mutation und Verbuchung von Belegen.</t>
  </si>
  <si>
    <t>IV Anmeldung</t>
  </si>
  <si>
    <t>RAV Arbeitgeberbescheinigung</t>
  </si>
  <si>
    <t xml:space="preserve">z.B. Beschäftigungsgrad, Standortwechsel. Usw. </t>
  </si>
  <si>
    <t>Unfallmeldungen verarbeiten</t>
  </si>
  <si>
    <t>EO-Anmeldung</t>
  </si>
  <si>
    <t>EO-Abrechnung</t>
  </si>
  <si>
    <t>Auszahlung Überstunden-Überzeit</t>
  </si>
  <si>
    <t xml:space="preserve">Lohnabrechnung erstellen </t>
  </si>
  <si>
    <t>Promotion and Progression</t>
  </si>
  <si>
    <t>Kriterium
M / K / W</t>
  </si>
  <si>
    <t>Begründung</t>
  </si>
  <si>
    <t>Entscheid Text*</t>
  </si>
  <si>
    <t xml:space="preserve">Das interne Wissen kann nicht zu vernünftigen Kosten extern beschafft werden. Die Abläufe sind zu komplex. </t>
  </si>
  <si>
    <t>Bleibt</t>
  </si>
  <si>
    <t>Mutation  Personalsystem</t>
  </si>
  <si>
    <t>Schmutzarbeit, Inkonvenienz</t>
  </si>
  <si>
    <t>SV Ausweis bestellen</t>
  </si>
  <si>
    <t xml:space="preserve">Time Management (Genehmigung durch Vorgesetzte/Teamleiter) </t>
  </si>
  <si>
    <t>Reporting an Interne (Controlling, BUHA, Zutrittskontrolle,….)</t>
  </si>
  <si>
    <t>Reporting an Externe (Pensionskasse, Versicherungen, Behörden, …)</t>
  </si>
  <si>
    <t>REKA Adressmeldung</t>
  </si>
  <si>
    <t>AHV Deklaration Lohnsumme</t>
  </si>
  <si>
    <t>SUVA, resp. Unfallversicherer Meldung</t>
  </si>
  <si>
    <t xml:space="preserve">Versicherungsdeklaration KTG </t>
  </si>
  <si>
    <t xml:space="preserve">Durch HR Manager auszufüllen. </t>
  </si>
  <si>
    <t>Muss</t>
  </si>
  <si>
    <t>K</t>
  </si>
  <si>
    <t>Kann</t>
  </si>
  <si>
    <t>W</t>
  </si>
  <si>
    <t>Wunsch</t>
  </si>
  <si>
    <t>M</t>
  </si>
  <si>
    <t>Prüfen, Anpassen</t>
  </si>
  <si>
    <t>Einstellen, Delegieren</t>
  </si>
  <si>
    <t>Markante Einsparungen können erzielt werden, wenn das Verfahren so angewendet wird.</t>
  </si>
  <si>
    <t xml:space="preserve">Verspricht eine Vereinfachung, welche aber nicht markant/zwingend nötig ist, da die Anzahl zu gering ist. </t>
  </si>
  <si>
    <t xml:space="preserve">Parkplatzverwaltung wird seit vielen Jahren durch Services gemacht. </t>
  </si>
  <si>
    <t xml:space="preserve">Wird an Facility Managment abgegeben. </t>
  </si>
  <si>
    <t>Beispieleinträge ohne Bezug zu Task</t>
  </si>
  <si>
    <t xml:space="preserve">Bleibt, da wir die Datenhoheit behalten wollen. </t>
  </si>
  <si>
    <t xml:space="preserve">Tool beschaffen. Projekt starten. </t>
  </si>
  <si>
    <t xml:space="preserve">wird trotzdem angewendet, da so monotone Arbeiten vermieden werden. </t>
  </si>
  <si>
    <t>Entscheid Code 1, 2, 3</t>
  </si>
  <si>
    <t>Teil Eins</t>
  </si>
  <si>
    <t xml:space="preserve">Spalten A bis K sollten durch den Sachbearbeiter ausgefüllt, ergänzt werden. Hierzu sollte zuerst mit einem Sachbearbeiter zusammen eine Vorlage erstellt werden. D.h, alle Einträge sollen gemacht und die dafür nötige Zeit eingetragen werden. </t>
  </si>
  <si>
    <t xml:space="preserve">Alle anderen Sachbearbeiter tragen dann nur noch ihre Anzahlen ein und ergänzen, wenn sie Zusatzaufgaben haben. </t>
  </si>
  <si>
    <t>Teil Drei</t>
  </si>
  <si>
    <t xml:space="preserve">Das HR Leading Team muss nun die einzelnen Tätigkeiten und deren Begründung durch den Manager prüfen und Entscheiden. Dabei muss nicht jedes einzelne Sheet der Mitarbeitenden durchgegangen werden. Lediglich die Stammtätigkeiten und jeweils die Zusatzarbeiten müssen bewertet werden. </t>
  </si>
  <si>
    <t>Sind mehrere Sachbearbeiter tätig, so können diese Daten in einem Sheet konsolidiert werden und geben Auskunft über den zu erwartenden Headcount nach FTE. (Dabei soll berücksichtigt werden, dass Sachbearbeiter unterschiedliche Arbeitstempi haben)</t>
  </si>
  <si>
    <t xml:space="preserve">Das Sheet Service_Tasks dient der Erhebung der Tätikeiten innerhalb einer HR Serviceabteilung. Sie kann  angepasst werden, so dass sie für jede Abteilung passen könnte. </t>
  </si>
  <si>
    <t>Teil Zwei (Gruppe, welche zuerst ausgeblendet sein sollte)</t>
  </si>
  <si>
    <t>Transfer / Wechsel innerhalb Firma</t>
  </si>
  <si>
    <t>Summen</t>
  </si>
  <si>
    <t>Fälle je Monat</t>
  </si>
  <si>
    <t>MA, FAK</t>
  </si>
  <si>
    <t>HR Service</t>
  </si>
  <si>
    <t>Fall</t>
  </si>
  <si>
    <t>Payroll System</t>
  </si>
  <si>
    <t xml:space="preserve">MA </t>
  </si>
  <si>
    <t xml:space="preserve">Mail, Payroll S. </t>
  </si>
  <si>
    <t xml:space="preserve">Das File ist ungeschützt. Es ist jeweils zu überlegen, welche Felder zur Mutation offen bleiben sollen und welche nach der Erfassung der Vorlage gesperrt werden sollen. </t>
  </si>
  <si>
    <t>Mustervorlage Zurfluh HR Consulting</t>
  </si>
  <si>
    <t xml:space="preserve">Gerne unterstütze ich Sie bei dessen Anpassung, oder helfe auch bei der Erhebung und bringe meine Erfahrungn bei der Auswertung der Resultate ein. </t>
  </si>
  <si>
    <t>Kunde / Abteilung / Mitarbeitername / …</t>
  </si>
  <si>
    <t xml:space="preserve">Der Manager des Teams/Gruppe füllt dann die Spalten O und P aus. Hierbei bewertet er die Wichtigkeit der Tätigkeiten mit drei Kriterien. Muss = Tätigkeit muss weitergeführt werden. (Offen bleibt dabei aber, durch wen das gemacht werden muss) Kann = es hat Vorteile dieses zu tun und Wunsch = es wäre wünschbar diese Tätigkeiten ausführen zu können. 
Nach dessen Ausfüllen muss man den Druckbereich anpassen. </t>
  </si>
  <si>
    <t>(Alle)</t>
  </si>
  <si>
    <t>Summe von Jahr</t>
  </si>
  <si>
    <t>(Leer)</t>
  </si>
  <si>
    <t>Gesamtergebnis</t>
  </si>
  <si>
    <t>Summe von Monat</t>
  </si>
  <si>
    <t>Werte</t>
  </si>
  <si>
    <t>(Leer) Ergebnis</t>
  </si>
  <si>
    <t>HR Service 1</t>
  </si>
  <si>
    <t>HR Service 2</t>
  </si>
  <si>
    <t>HR Service 3</t>
  </si>
  <si>
    <t>Online Web</t>
  </si>
  <si>
    <t>Excel, Payroll System</t>
  </si>
  <si>
    <t>HRIS</t>
  </si>
  <si>
    <t>Zeitsystem</t>
  </si>
  <si>
    <t>Payroll System, Zeit System</t>
  </si>
  <si>
    <t>Excel und Word</t>
  </si>
  <si>
    <t>PDF</t>
  </si>
  <si>
    <t>Word</t>
  </si>
  <si>
    <t>HR Service Ergebnis</t>
  </si>
  <si>
    <t xml:space="preserve">Auswertungen: 
es ist eine Pivottabelle vorhanden. Sie soll aufzeigen, wie einfach man die verschiedenen Bedürfnisse mittels Pivot abdecken kann. Eingene Anfragen können leicht erstellt werden. </t>
  </si>
  <si>
    <t>Erfassen von Eintritt (nur Tätigkeiten, welche bei allen Eintritten vorkommen)</t>
  </si>
  <si>
    <t xml:space="preserve">Alle Unterlagen liegen vor. System ist angemeldet. </t>
  </si>
  <si>
    <t>monatlich</t>
  </si>
  <si>
    <t>inkl. Aller nötigen Meldungen. (Ausrechnung Ferien, Ausbildungsrückzahlung)</t>
  </si>
  <si>
    <t>jährlich</t>
  </si>
  <si>
    <t xml:space="preserve">System erstellt die LAW, Versand an Printservice. Total ca. 4 Std. </t>
  </si>
  <si>
    <t>Jahresarbeitszeit</t>
  </si>
  <si>
    <t xml:space="preserve">52 * 8 Std.* 5 Tg. </t>
  </si>
  <si>
    <t>FTE</t>
  </si>
  <si>
    <t>FTE ohne Nr. 3</t>
  </si>
  <si>
    <t>Ohne Nr. 3 Tasks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</si>
</sst>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0_ ;_ * \-#,##0.0_ ;_ * &quot;-&quot;??_ ;_ @_ "/>
  </numFmts>
  <fonts count="12" x14ac:knownFonts="1">
    <font>
      <sz val="10"/>
      <color theme="1"/>
      <name val="Arial"/>
      <family val="2"/>
    </font>
    <font>
      <b/>
      <sz val="10"/>
      <color theme="1"/>
      <name val="Arial"/>
      <family val="2"/>
    </font>
    <font>
      <b/>
      <sz val="12"/>
      <color theme="1"/>
      <name val="Arial"/>
      <family val="2"/>
    </font>
    <font>
      <sz val="12"/>
      <name val="Calibri"/>
      <family val="2"/>
    </font>
    <font>
      <b/>
      <sz val="16"/>
      <color theme="1"/>
      <name val="Arial"/>
      <family val="2"/>
    </font>
    <font>
      <b/>
      <sz val="10"/>
      <color theme="0"/>
      <name val="Arial"/>
      <family val="2"/>
    </font>
    <font>
      <sz val="10"/>
      <color theme="1"/>
      <name val="Arial"/>
      <family val="2"/>
    </font>
    <font>
      <sz val="10"/>
      <color rgb="FFFF0000"/>
      <name val="Arial"/>
      <family val="2"/>
    </font>
    <font>
      <sz val="9"/>
      <color indexed="81"/>
      <name val="Tahoma"/>
      <family val="2"/>
    </font>
    <font>
      <b/>
      <sz val="9"/>
      <color indexed="81"/>
      <name val="Tahoma"/>
      <family val="2"/>
    </font>
    <font>
      <b/>
      <sz val="14"/>
      <color theme="1"/>
      <name val="Arial"/>
      <family val="2"/>
    </font>
    <font>
      <b/>
      <sz val="11"/>
      <color theme="1"/>
      <name val="Arial"/>
      <family val="2"/>
    </font>
  </fonts>
  <fills count="1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69">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lignment horizontal="left" vertical="top" wrapText="1"/>
    </xf>
    <xf numFmtId="0" fontId="1" fillId="5"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center" vertical="top"/>
    </xf>
    <xf numFmtId="0" fontId="0" fillId="0" borderId="1" xfId="0" applyFill="1" applyBorder="1" applyAlignment="1">
      <alignment horizontal="center" vertical="top"/>
    </xf>
    <xf numFmtId="0" fontId="3" fillId="0" borderId="0" xfId="0" applyFont="1" applyAlignment="1">
      <alignment vertical="center"/>
    </xf>
    <xf numFmtId="0" fontId="0" fillId="0" borderId="1" xfId="0" applyBorder="1" applyAlignment="1">
      <alignment horizontal="center" vertical="center" wrapText="1"/>
    </xf>
    <xf numFmtId="0" fontId="7" fillId="0" borderId="1" xfId="0" applyFont="1" applyBorder="1" applyAlignment="1">
      <alignment horizontal="left" vertical="top" wrapText="1"/>
    </xf>
    <xf numFmtId="0" fontId="0" fillId="0" borderId="0" xfId="0" applyAlignment="1">
      <alignment wrapText="1"/>
    </xf>
    <xf numFmtId="0" fontId="0" fillId="9" borderId="0" xfId="0" applyFill="1" applyAlignment="1">
      <alignment wrapText="1"/>
    </xf>
    <xf numFmtId="164" fontId="0" fillId="0" borderId="1" xfId="1" applyNumberFormat="1" applyFont="1" applyBorder="1" applyAlignment="1">
      <alignment horizontal="left" vertical="top" wrapText="1"/>
    </xf>
    <xf numFmtId="0" fontId="0" fillId="11" borderId="1" xfId="0" applyFill="1" applyBorder="1" applyAlignment="1">
      <alignment horizontal="left" vertical="top" wrapText="1"/>
    </xf>
    <xf numFmtId="0" fontId="0" fillId="13" borderId="0" xfId="0" applyFill="1"/>
    <xf numFmtId="0" fontId="10" fillId="13" borderId="0" xfId="0" applyFont="1" applyFill="1"/>
    <xf numFmtId="0" fontId="0" fillId="13" borderId="0" xfId="0" applyFill="1" applyAlignment="1">
      <alignment wrapText="1"/>
    </xf>
    <xf numFmtId="0" fontId="0" fillId="12" borderId="0" xfId="0" applyFill="1" applyAlignment="1">
      <alignment wrapText="1"/>
    </xf>
    <xf numFmtId="0" fontId="0" fillId="14" borderId="0" xfId="0" applyFill="1" applyAlignment="1">
      <alignment wrapText="1"/>
    </xf>
    <xf numFmtId="0" fontId="0" fillId="15" borderId="0" xfId="0" applyFill="1" applyAlignment="1">
      <alignment wrapText="1"/>
    </xf>
    <xf numFmtId="0" fontId="0" fillId="0" borderId="0" xfId="0" applyFill="1" applyAlignment="1">
      <alignment horizontal="left" vertical="top" wrapText="1"/>
    </xf>
    <xf numFmtId="0" fontId="2" fillId="6" borderId="4" xfId="0" applyFont="1" applyFill="1" applyBorder="1" applyAlignment="1">
      <alignment horizontal="left" vertical="top"/>
    </xf>
    <xf numFmtId="0" fontId="0" fillId="6" borderId="4" xfId="0" applyFill="1" applyBorder="1" applyAlignment="1">
      <alignment horizontal="left" vertical="top" wrapText="1"/>
    </xf>
    <xf numFmtId="0" fontId="0" fillId="6" borderId="4" xfId="0" applyFill="1" applyBorder="1" applyAlignment="1">
      <alignment horizontal="left" vertical="top"/>
    </xf>
    <xf numFmtId="0" fontId="0" fillId="6" borderId="5" xfId="0" applyFill="1" applyBorder="1" applyAlignment="1">
      <alignment horizontal="left" vertical="top" wrapText="1"/>
    </xf>
    <xf numFmtId="0" fontId="0" fillId="0" borderId="9" xfId="0" applyBorder="1" applyAlignment="1">
      <alignment horizontal="left" vertical="top"/>
    </xf>
    <xf numFmtId="0" fontId="1" fillId="5" borderId="12" xfId="0" applyFont="1" applyFill="1" applyBorder="1" applyAlignment="1">
      <alignment horizontal="left" vertical="top" wrapText="1"/>
    </xf>
    <xf numFmtId="0" fontId="1" fillId="5" borderId="13" xfId="0" applyFont="1" applyFill="1" applyBorder="1" applyAlignment="1">
      <alignment horizontal="left" vertical="top" wrapText="1"/>
    </xf>
    <xf numFmtId="0" fontId="5" fillId="10" borderId="14" xfId="0" applyFont="1" applyFill="1" applyBorder="1" applyAlignment="1">
      <alignment horizontal="left" vertical="top" wrapText="1"/>
    </xf>
    <xf numFmtId="0" fontId="1" fillId="5" borderId="15" xfId="0" applyFont="1" applyFill="1" applyBorder="1" applyAlignment="1">
      <alignment horizontal="left" vertical="top" wrapText="1"/>
    </xf>
    <xf numFmtId="0" fontId="1" fillId="5" borderId="16" xfId="0" applyFont="1" applyFill="1" applyBorder="1" applyAlignment="1">
      <alignment horizontal="left" vertical="top" wrapText="1"/>
    </xf>
    <xf numFmtId="0" fontId="0" fillId="0" borderId="17" xfId="0" applyBorder="1" applyAlignment="1">
      <alignment horizontal="left" vertical="top"/>
    </xf>
    <xf numFmtId="0" fontId="0" fillId="0" borderId="19" xfId="0" applyBorder="1" applyAlignment="1">
      <alignment horizontal="left" vertical="top"/>
    </xf>
    <xf numFmtId="164" fontId="0" fillId="0" borderId="20" xfId="1" applyNumberFormat="1" applyFont="1" applyBorder="1" applyAlignment="1">
      <alignment horizontal="left" vertical="top" wrapText="1"/>
    </xf>
    <xf numFmtId="0" fontId="0" fillId="0" borderId="4" xfId="0" applyBorder="1" applyAlignment="1">
      <alignment horizontal="left" vertical="top"/>
    </xf>
    <xf numFmtId="0" fontId="0" fillId="0" borderId="4" xfId="0" applyFill="1" applyBorder="1" applyAlignment="1">
      <alignment horizontal="left" vertical="top" wrapText="1"/>
    </xf>
    <xf numFmtId="0" fontId="0" fillId="0" borderId="4" xfId="0" applyFill="1" applyBorder="1" applyAlignment="1">
      <alignment horizontal="center" vertical="top"/>
    </xf>
    <xf numFmtId="0" fontId="0" fillId="0" borderId="4" xfId="0" applyBorder="1" applyAlignment="1">
      <alignment horizontal="left" vertical="top" wrapText="1"/>
    </xf>
    <xf numFmtId="0" fontId="0" fillId="11" borderId="4" xfId="0" applyFill="1" applyBorder="1" applyAlignment="1">
      <alignment horizontal="left" vertical="top" wrapText="1"/>
    </xf>
    <xf numFmtId="164" fontId="0" fillId="0" borderId="4" xfId="1" applyNumberFormat="1" applyFont="1" applyBorder="1" applyAlignment="1">
      <alignment horizontal="left" vertical="top" wrapText="1"/>
    </xf>
    <xf numFmtId="164" fontId="0" fillId="0" borderId="22" xfId="1" applyNumberFormat="1" applyFont="1" applyBorder="1" applyAlignment="1">
      <alignment horizontal="left" vertical="top" wrapText="1"/>
    </xf>
    <xf numFmtId="0" fontId="1" fillId="8" borderId="23" xfId="0" applyFont="1" applyFill="1" applyBorder="1" applyAlignment="1">
      <alignment vertical="center"/>
    </xf>
    <xf numFmtId="0" fontId="1" fillId="8" borderId="13" xfId="0" applyFont="1" applyFill="1" applyBorder="1" applyAlignment="1">
      <alignment vertical="center"/>
    </xf>
    <xf numFmtId="0" fontId="2" fillId="8" borderId="13" xfId="0" applyFont="1" applyFill="1" applyBorder="1" applyAlignment="1">
      <alignment vertical="center" wrapText="1"/>
    </xf>
    <xf numFmtId="0" fontId="1" fillId="8" borderId="13" xfId="0" applyFont="1" applyFill="1" applyBorder="1" applyAlignment="1">
      <alignment vertical="center" wrapText="1"/>
    </xf>
    <xf numFmtId="2" fontId="1" fillId="8" borderId="24" xfId="0" applyNumberFormat="1" applyFont="1" applyFill="1" applyBorder="1" applyAlignment="1">
      <alignment vertical="center"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21" xfId="0" applyFont="1" applyFill="1" applyBorder="1" applyAlignment="1">
      <alignment horizontal="left" vertical="top" wrapText="1"/>
    </xf>
    <xf numFmtId="0" fontId="0" fillId="6" borderId="6"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8" xfId="0" applyFont="1" applyFill="1" applyBorder="1" applyAlignment="1">
      <alignment horizontal="left" vertical="top" wrapText="1"/>
    </xf>
    <xf numFmtId="0" fontId="0" fillId="0" borderId="0" xfId="0" pivotButton="1"/>
    <xf numFmtId="0" fontId="0" fillId="0" borderId="0" xfId="0" applyNumberFormat="1"/>
    <xf numFmtId="4" fontId="0" fillId="0" borderId="0" xfId="0" applyNumberFormat="1"/>
    <xf numFmtId="0" fontId="0" fillId="0" borderId="0" xfId="0" pivotButton="1" applyAlignment="1">
      <alignment wrapText="1"/>
    </xf>
    <xf numFmtId="0" fontId="0" fillId="16" borderId="0" xfId="0" applyFill="1" applyAlignment="1">
      <alignment horizontal="left" vertical="top" wrapText="1"/>
    </xf>
    <xf numFmtId="0" fontId="11" fillId="16" borderId="0" xfId="0" applyFont="1" applyFill="1" applyAlignment="1">
      <alignment horizontal="left" vertical="top" wrapText="1"/>
    </xf>
    <xf numFmtId="0" fontId="2" fillId="16" borderId="0" xfId="0" applyFont="1" applyFill="1" applyAlignment="1">
      <alignment horizontal="left" vertical="top" wrapText="1"/>
    </xf>
    <xf numFmtId="43" fontId="2" fillId="16" borderId="0" xfId="1" applyFont="1" applyFill="1" applyAlignment="1">
      <alignment horizontal="left" vertical="top" wrapText="1"/>
    </xf>
  </cellXfs>
  <cellStyles count="2">
    <cellStyle name="Komma" xfId="1" builtinId="3"/>
    <cellStyle name="Standard" xfId="0" builtinId="0"/>
  </cellStyles>
  <dxfs count="128">
    <dxf>
      <font>
        <condense val="0"/>
        <extend val="0"/>
        <color rgb="FF9C0006"/>
      </font>
      <fill>
        <patternFill>
          <bgColor rgb="FFFFC7CE"/>
        </patternFill>
      </fill>
    </dxf>
    <dxf>
      <font>
        <condense val="0"/>
        <extend val="0"/>
        <color rgb="FF9C0006"/>
      </font>
      <fill>
        <patternFill>
          <bgColor rgb="FFFFC7CE"/>
        </patternFill>
      </fill>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rgb="FF92D050"/>
        </patternFill>
      </fill>
    </dxf>
    <dxf>
      <fill>
        <patternFill>
          <bgColor rgb="FFFFFF00"/>
        </patternFill>
      </fill>
    </dxf>
    <dxf>
      <fill>
        <patternFill>
          <bgColor rgb="FFFF0000"/>
        </patternFill>
      </fill>
    </dxf>
    <dxf>
      <fill>
        <patternFill>
          <bgColor theme="0" tint="-0.34998626667073579"/>
        </patternFill>
      </fill>
    </dxf>
    <dxf>
      <font>
        <condense val="0"/>
        <extend val="0"/>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patternType="none">
          <bgColor auto="1"/>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ill>
        <patternFill>
          <bgColor rgb="FF92D050"/>
        </patternFill>
      </fill>
    </dxf>
    <dxf>
      <fill>
        <patternFill>
          <bgColor rgb="FFFFFF00"/>
        </patternFill>
      </fill>
    </dxf>
    <dxf>
      <fill>
        <patternFill>
          <bgColor rgb="FFFF0000"/>
        </patternFill>
      </fill>
    </dxf>
    <dxf>
      <fill>
        <patternFill>
          <bgColor theme="0" tint="-0.34998626667073579"/>
        </patternFill>
      </fill>
    </dxf>
    <dxf>
      <font>
        <condense val="0"/>
        <extend val="0"/>
        <color rgb="FF9C0006"/>
      </font>
      <fill>
        <patternFill>
          <bgColor rgb="FFFFC7CE"/>
        </patternFill>
      </fill>
    </dxf>
    <dxf>
      <alignment wrapText="1" readingOrder="0"/>
    </dxf>
    <dxf>
      <alignment wrapText="1" readingOrder="0"/>
    </dxf>
    <dxf>
      <alignment wrapText="1" readingOrder="0"/>
    </dxf>
    <dxf>
      <alignment wrapText="1" readingOrder="0"/>
    </dxf>
  </dxfs>
  <tableStyles count="0" defaultTableStyle="TableStyleMedium9" defaultPivotStyle="PivotStyleLight16"/>
  <colors>
    <mruColors>
      <color rgb="FFFC8B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8</xdr:col>
      <xdr:colOff>370840</xdr:colOff>
      <xdr:row>0</xdr:row>
      <xdr:rowOff>71120</xdr:rowOff>
    </xdr:from>
    <xdr:to>
      <xdr:col>12</xdr:col>
      <xdr:colOff>185420</xdr:colOff>
      <xdr:row>4</xdr:row>
      <xdr:rowOff>147271</xdr:rowOff>
    </xdr:to>
    <xdr:sp macro="" textlink="">
      <xdr:nvSpPr>
        <xdr:cNvPr id="3" name="Down Arrow 2"/>
        <xdr:cNvSpPr/>
      </xdr:nvSpPr>
      <xdr:spPr>
        <a:xfrm>
          <a:off x="12207240" y="71120"/>
          <a:ext cx="2887980" cy="736551"/>
        </a:xfrm>
        <a:prstGeom prst="downArrow">
          <a:avLst/>
        </a:prstGeom>
        <a:solidFill>
          <a:schemeClr val="accent2">
            <a:lumMod val="75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n-US" sz="1100"/>
            <a:t>bitte diese Spalten ausfüllen</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er.zurfluh@zurfluhhrconsulting.ch" refreshedDate="42477.712957523145" createdVersion="4" refreshedVersion="4" minRefreshableVersion="3" recordCount="101">
  <cacheSource type="worksheet">
    <worksheetSource ref="A7:N108" sheet="Services_Tasks"/>
  </cacheSource>
  <cacheFields count="14">
    <cacheField name="Leistungs-erbringer Abteilung" numFmtId="0">
      <sharedItems containsBlank="1" count="5">
        <m/>
        <s v="HR Service"/>
        <s v="HR BP" u="1"/>
        <s v="Extern" u="1"/>
        <s v="Payroll" u="1"/>
      </sharedItems>
    </cacheField>
    <cacheField name="Nr. " numFmtId="0">
      <sharedItems containsString="0" containsBlank="1" containsNumber="1" containsInteger="1" minValue="1" maxValue="100"/>
    </cacheField>
    <cacheField name="Task" numFmtId="0">
      <sharedItems containsBlank="1" count="63">
        <s v="Mutation  Personalsystem"/>
        <s v="Muttterschaft "/>
        <s v="Adressmutation"/>
        <s v="Arbeitsbewilligungen"/>
        <s v="Quellensteueränderungen"/>
        <s v="FAK Mutationen"/>
        <s v="Unbezahlter Urlaub"/>
        <s v="Anpassungen und Veränderungen beim Organisationsmanagement"/>
        <s v="Time Management pro Person (Abwesenheiten erfassen)"/>
        <s v="Saläränderungen individuell "/>
        <s v="Langzeitkranke (KTV, Kontrolle, CATS etc.)"/>
        <s v="IV Anmeldung"/>
        <s v="RAV Arbeitgeberbescheinigung"/>
        <s v="Vertragsänderungen"/>
        <s v="Unfallmeldungen verarbeiten"/>
        <s v="EO-Anmeldung"/>
        <s v="EO-Abrechnung"/>
        <s v="Schichtzulagen / Pikett / BYOD "/>
        <s v="Schmutzarbeit, Inkonvenienz"/>
        <s v="Auszahlung Überstunden-Überzeit"/>
        <s v="Ausbildungsvereinbarungen"/>
        <s v="Tax-Servicekosten"/>
        <m/>
        <s v="Eintritt"/>
        <s v="Erfassen von Eintritt (nur Tätigkeiten, welche bei allen Eintritten vorkommen)"/>
        <s v="Quellentsteueranmeldung"/>
        <s v="FAK Anmeldung von Kinder-Ausb. Zulagen"/>
        <s v="Umzugsvereinbarungen "/>
        <s v="SV Ausweis bestellen"/>
        <s v="Austritt"/>
        <s v="Erfassen von Austritten"/>
        <s v="Verschiebung von Austritten"/>
        <s v="Schlussabrechnung im Folgemonat"/>
        <s v="Pensionierung"/>
        <s v="Transfer / Wechsel innerhalb Firma"/>
        <s v="Transfer Aussendienst/Innendienst"/>
        <s v="Aussendienstmitarbeiter / Montagebüro"/>
        <s v="Expat"/>
        <s v="Secondment Letter"/>
        <s v="Monatliche "/>
        <s v="Quellensteuerabrechnung"/>
        <s v="PK Lauf"/>
        <s v="Payroll Run"/>
        <s v="Verbuchung"/>
        <s v="Lohnabrechnung erstellen "/>
        <s v="Auswertungen gemäss Lohnlaufordner"/>
        <s v="Time Management (Genehmigung durch Vorgesetzte/Teamleiter) "/>
        <s v="Reporting an Externe (Pensionskasse, Versicherungen, Behörden, …)"/>
        <s v="Reporting an Interne (Controlling, BUHA, Zutrittskontrolle,….)"/>
        <s v="Quartalsarbeiten "/>
        <s v="Jahresarbeiten (unterjährig)"/>
        <s v="Lohnrunde inkl. Estellen Briefe"/>
        <s v="Bonusrunde (STI)"/>
        <s v="Promotion and Progression"/>
        <s v="REKA "/>
        <s v="Oraganisatorische Veränderungen für das neue Geschäftsjahr"/>
        <s v="Jahresendarbeiten"/>
        <s v="Lohnausweis "/>
        <s v="REKA Adressmeldung"/>
        <s v="AHV Deklaration Lohnsumme"/>
        <s v="SUVA, resp. Unfallversicherer Meldung"/>
        <s v="Versicherungsdeklaration KTG "/>
        <s v="Summen" u="1"/>
      </sharedItems>
    </cacheField>
    <cacheField name="Status Code" numFmtId="0">
      <sharedItems containsString="0" containsBlank="1" containsNumber="1" containsInteger="1" minValue="1" maxValue="4" count="5">
        <m/>
        <n v="1"/>
        <n v="2"/>
        <n v="3"/>
        <n v="4"/>
      </sharedItems>
    </cacheField>
    <cacheField name="Beschreibung" numFmtId="0">
      <sharedItems containsBlank="1" count="16">
        <m/>
        <s v="Alle vorkommenden Tätigkeiten rund um Mutterschaftsfälle. "/>
        <s v="Nur Adressemeldung, ohne QSt. Meldungen."/>
        <s v="Erfassen des Infotyps, inklusive Scannen der Unterlagen. "/>
        <s v="Heirat, Umzug, C-Bew., Kinder, usw. "/>
        <s v="Kinder- zu Ausbildungszulage. Mit einfordern der Unterlagen. "/>
        <s v="Erfassen der Vereinbarung, Zeiterfassung Abwesenheit. Meldung an PK erstellen. "/>
        <s v="Personen und Abeitlungsbezogen. "/>
        <s v="Anpassungen unterjährig. "/>
        <s v="laufende Mutation und Verbuchung von Belegen."/>
        <s v="z.B. Beschäftigungsgrad, Standortwechsel. Usw. "/>
        <s v="Alle Unterlagen liegen vor. System ist angemeldet. "/>
        <s v="inkl. Aller nötigen Meldungen. (Ausrechnung Ferien, Ausbildungsrückzahlung)"/>
        <s v="Ferien, Überzeit und weiteres abrechnen. "/>
        <s v="System erstellt die LAW, Versand an Printservice. Total ca. 4 Std. "/>
        <s v="inkl. Aller nötigen Meldungen." u="1"/>
      </sharedItems>
    </cacheField>
    <cacheField name="Adressat / Empfänger " numFmtId="0">
      <sharedItems containsBlank="1"/>
    </cacheField>
    <cacheField name="Leistungs-erzeuger Stelle" numFmtId="0">
      <sharedItems containsBlank="1" count="5">
        <m/>
        <s v="HR Service 2"/>
        <s v="HR Service 1"/>
        <s v="HR Service 3"/>
        <s v="HR Service" u="1"/>
      </sharedItems>
    </cacheField>
    <cacheField name="Periodizität" numFmtId="0">
      <sharedItems containsBlank="1" count="4">
        <m/>
        <s v="Fall"/>
        <s v="monatlich"/>
        <s v="jährlich"/>
      </sharedItems>
    </cacheField>
    <cacheField name="System Sourc" numFmtId="0">
      <sharedItems containsBlank="1" count="11">
        <m/>
        <s v="Payroll System"/>
        <s v="Mail, Payroll S. "/>
        <s v="Online Web"/>
        <s v="Excel, Payroll System"/>
        <s v="HRIS"/>
        <s v="Zeitsystem"/>
        <s v="Payroll System, Zeit System"/>
        <s v="Excel und Word"/>
        <s v="PDF"/>
        <s v="Word"/>
      </sharedItems>
    </cacheField>
    <cacheField name="Dauer je Fall in Minuten" numFmtId="0">
      <sharedItems containsString="0" containsBlank="1" containsNumber="1" containsInteger="1" minValue="5" maxValue="120"/>
    </cacheField>
    <cacheField name="Fälle je Monat" numFmtId="0">
      <sharedItems containsString="0" containsBlank="1" containsNumber="1" minValue="1" maxValue="10"/>
    </cacheField>
    <cacheField name="Monat" numFmtId="0">
      <sharedItems containsString="0" containsBlank="1" containsNumber="1" minValue="0" maxValue="5"/>
    </cacheField>
    <cacheField name="Quartal" numFmtId="0">
      <sharedItems containsString="0" containsBlank="1" containsNumber="1" minValue="0" maxValue="15"/>
    </cacheField>
    <cacheField name="Jahr" numFmtId="0">
      <sharedItems containsString="0" containsBlank="1" containsNumber="1" containsInteger="1" minValue="0" maxValue="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n v="1"/>
    <x v="0"/>
    <x v="0"/>
    <x v="0"/>
    <m/>
    <x v="0"/>
    <x v="0"/>
    <x v="0"/>
    <m/>
    <m/>
    <m/>
    <m/>
    <m/>
  </r>
  <r>
    <x v="1"/>
    <n v="2"/>
    <x v="1"/>
    <x v="1"/>
    <x v="1"/>
    <s v="MA, FAK"/>
    <x v="1"/>
    <x v="1"/>
    <x v="1"/>
    <n v="120"/>
    <n v="2.5"/>
    <n v="5"/>
    <n v="15"/>
    <n v="60"/>
  </r>
  <r>
    <x v="1"/>
    <n v="3"/>
    <x v="2"/>
    <x v="1"/>
    <x v="2"/>
    <s v="MA "/>
    <x v="2"/>
    <x v="1"/>
    <x v="2"/>
    <n v="10"/>
    <n v="5"/>
    <n v="0.83333333333333337"/>
    <n v="2.5"/>
    <n v="10"/>
  </r>
  <r>
    <x v="1"/>
    <n v="4"/>
    <x v="3"/>
    <x v="2"/>
    <x v="3"/>
    <m/>
    <x v="1"/>
    <x v="1"/>
    <x v="3"/>
    <n v="15"/>
    <n v="3"/>
    <n v="0.75"/>
    <n v="2.25"/>
    <n v="9"/>
  </r>
  <r>
    <x v="1"/>
    <n v="5"/>
    <x v="4"/>
    <x v="1"/>
    <x v="4"/>
    <m/>
    <x v="2"/>
    <x v="1"/>
    <x v="3"/>
    <n v="10"/>
    <n v="5"/>
    <n v="0.83333333333333337"/>
    <n v="2.5"/>
    <n v="10"/>
  </r>
  <r>
    <x v="1"/>
    <n v="6"/>
    <x v="5"/>
    <x v="2"/>
    <x v="5"/>
    <m/>
    <x v="1"/>
    <x v="1"/>
    <x v="3"/>
    <n v="5"/>
    <n v="10"/>
    <n v="0.83333333333333337"/>
    <n v="2.5"/>
    <n v="10"/>
  </r>
  <r>
    <x v="1"/>
    <n v="7"/>
    <x v="6"/>
    <x v="3"/>
    <x v="6"/>
    <m/>
    <x v="2"/>
    <x v="1"/>
    <x v="4"/>
    <n v="60"/>
    <n v="3"/>
    <n v="3"/>
    <n v="9"/>
    <n v="36"/>
  </r>
  <r>
    <x v="1"/>
    <n v="8"/>
    <x v="7"/>
    <x v="0"/>
    <x v="7"/>
    <m/>
    <x v="2"/>
    <x v="0"/>
    <x v="5"/>
    <m/>
    <m/>
    <n v="0"/>
    <n v="0"/>
    <n v="0"/>
  </r>
  <r>
    <x v="1"/>
    <n v="9"/>
    <x v="8"/>
    <x v="0"/>
    <x v="0"/>
    <m/>
    <x v="2"/>
    <x v="0"/>
    <x v="6"/>
    <m/>
    <m/>
    <n v="0"/>
    <n v="0"/>
    <n v="0"/>
  </r>
  <r>
    <x v="1"/>
    <n v="10"/>
    <x v="9"/>
    <x v="0"/>
    <x v="8"/>
    <m/>
    <x v="2"/>
    <x v="0"/>
    <x v="1"/>
    <m/>
    <m/>
    <n v="0"/>
    <n v="0"/>
    <n v="0"/>
  </r>
  <r>
    <x v="1"/>
    <n v="11"/>
    <x v="10"/>
    <x v="0"/>
    <x v="9"/>
    <m/>
    <x v="2"/>
    <x v="0"/>
    <x v="7"/>
    <m/>
    <m/>
    <n v="0"/>
    <n v="0"/>
    <n v="0"/>
  </r>
  <r>
    <x v="1"/>
    <n v="12"/>
    <x v="11"/>
    <x v="0"/>
    <x v="0"/>
    <m/>
    <x v="2"/>
    <x v="0"/>
    <x v="8"/>
    <m/>
    <m/>
    <n v="0"/>
    <n v="0"/>
    <n v="0"/>
  </r>
  <r>
    <x v="1"/>
    <n v="13"/>
    <x v="12"/>
    <x v="0"/>
    <x v="0"/>
    <m/>
    <x v="2"/>
    <x v="0"/>
    <x v="9"/>
    <m/>
    <m/>
    <n v="0"/>
    <n v="0"/>
    <n v="0"/>
  </r>
  <r>
    <x v="1"/>
    <n v="14"/>
    <x v="13"/>
    <x v="0"/>
    <x v="10"/>
    <m/>
    <x v="2"/>
    <x v="0"/>
    <x v="10"/>
    <m/>
    <m/>
    <n v="0"/>
    <n v="0"/>
    <n v="0"/>
  </r>
  <r>
    <x v="1"/>
    <n v="15"/>
    <x v="14"/>
    <x v="0"/>
    <x v="0"/>
    <m/>
    <x v="2"/>
    <x v="0"/>
    <x v="0"/>
    <m/>
    <m/>
    <n v="0"/>
    <n v="0"/>
    <n v="0"/>
  </r>
  <r>
    <x v="1"/>
    <n v="16"/>
    <x v="15"/>
    <x v="0"/>
    <x v="0"/>
    <m/>
    <x v="2"/>
    <x v="0"/>
    <x v="0"/>
    <m/>
    <m/>
    <n v="0"/>
    <n v="0"/>
    <n v="0"/>
  </r>
  <r>
    <x v="1"/>
    <n v="17"/>
    <x v="16"/>
    <x v="0"/>
    <x v="0"/>
    <m/>
    <x v="2"/>
    <x v="0"/>
    <x v="0"/>
    <m/>
    <m/>
    <n v="0"/>
    <n v="0"/>
    <n v="0"/>
  </r>
  <r>
    <x v="1"/>
    <n v="18"/>
    <x v="17"/>
    <x v="0"/>
    <x v="0"/>
    <m/>
    <x v="2"/>
    <x v="0"/>
    <x v="0"/>
    <m/>
    <m/>
    <n v="0"/>
    <n v="0"/>
    <n v="0"/>
  </r>
  <r>
    <x v="1"/>
    <n v="19"/>
    <x v="18"/>
    <x v="0"/>
    <x v="0"/>
    <m/>
    <x v="2"/>
    <x v="0"/>
    <x v="0"/>
    <m/>
    <m/>
    <n v="0"/>
    <n v="0"/>
    <n v="0"/>
  </r>
  <r>
    <x v="1"/>
    <n v="20"/>
    <x v="19"/>
    <x v="0"/>
    <x v="0"/>
    <m/>
    <x v="2"/>
    <x v="0"/>
    <x v="0"/>
    <m/>
    <m/>
    <n v="0"/>
    <n v="0"/>
    <n v="0"/>
  </r>
  <r>
    <x v="1"/>
    <n v="21"/>
    <x v="20"/>
    <x v="0"/>
    <x v="0"/>
    <m/>
    <x v="2"/>
    <x v="0"/>
    <x v="0"/>
    <m/>
    <m/>
    <n v="0"/>
    <n v="0"/>
    <n v="0"/>
  </r>
  <r>
    <x v="1"/>
    <n v="22"/>
    <x v="21"/>
    <x v="4"/>
    <x v="0"/>
    <m/>
    <x v="2"/>
    <x v="0"/>
    <x v="0"/>
    <m/>
    <m/>
    <n v="0"/>
    <n v="0"/>
    <n v="0"/>
  </r>
  <r>
    <x v="1"/>
    <n v="23"/>
    <x v="22"/>
    <x v="0"/>
    <x v="0"/>
    <m/>
    <x v="0"/>
    <x v="0"/>
    <x v="0"/>
    <m/>
    <m/>
    <n v="0"/>
    <n v="0"/>
    <n v="0"/>
  </r>
  <r>
    <x v="1"/>
    <n v="24"/>
    <x v="22"/>
    <x v="0"/>
    <x v="0"/>
    <m/>
    <x v="0"/>
    <x v="0"/>
    <x v="0"/>
    <m/>
    <m/>
    <n v="0"/>
    <n v="0"/>
    <n v="0"/>
  </r>
  <r>
    <x v="1"/>
    <n v="25"/>
    <x v="22"/>
    <x v="0"/>
    <x v="0"/>
    <m/>
    <x v="0"/>
    <x v="0"/>
    <x v="0"/>
    <m/>
    <m/>
    <n v="0"/>
    <n v="0"/>
    <n v="0"/>
  </r>
  <r>
    <x v="1"/>
    <n v="26"/>
    <x v="22"/>
    <x v="0"/>
    <x v="0"/>
    <m/>
    <x v="0"/>
    <x v="0"/>
    <x v="0"/>
    <m/>
    <m/>
    <n v="0"/>
    <n v="0"/>
    <n v="0"/>
  </r>
  <r>
    <x v="1"/>
    <n v="27"/>
    <x v="22"/>
    <x v="0"/>
    <x v="0"/>
    <m/>
    <x v="0"/>
    <x v="0"/>
    <x v="0"/>
    <m/>
    <m/>
    <n v="0"/>
    <n v="0"/>
    <n v="0"/>
  </r>
  <r>
    <x v="1"/>
    <n v="28"/>
    <x v="22"/>
    <x v="0"/>
    <x v="0"/>
    <m/>
    <x v="0"/>
    <x v="0"/>
    <x v="0"/>
    <m/>
    <m/>
    <n v="0"/>
    <n v="0"/>
    <n v="0"/>
  </r>
  <r>
    <x v="1"/>
    <n v="29"/>
    <x v="23"/>
    <x v="0"/>
    <x v="0"/>
    <m/>
    <x v="0"/>
    <x v="0"/>
    <x v="0"/>
    <m/>
    <m/>
    <m/>
    <m/>
    <m/>
  </r>
  <r>
    <x v="1"/>
    <n v="30"/>
    <x v="24"/>
    <x v="1"/>
    <x v="11"/>
    <m/>
    <x v="2"/>
    <x v="2"/>
    <x v="1"/>
    <n v="30"/>
    <n v="5"/>
    <n v="2.5"/>
    <n v="7.5"/>
    <n v="30"/>
  </r>
  <r>
    <x v="1"/>
    <n v="31"/>
    <x v="25"/>
    <x v="1"/>
    <x v="0"/>
    <m/>
    <x v="1"/>
    <x v="1"/>
    <x v="3"/>
    <n v="10"/>
    <n v="2"/>
    <n v="0.33333333333333331"/>
    <n v="1"/>
    <n v="4"/>
  </r>
  <r>
    <x v="1"/>
    <n v="32"/>
    <x v="26"/>
    <x v="0"/>
    <x v="0"/>
    <m/>
    <x v="0"/>
    <x v="0"/>
    <x v="0"/>
    <m/>
    <m/>
    <n v="0"/>
    <n v="0"/>
    <n v="0"/>
  </r>
  <r>
    <x v="1"/>
    <n v="33"/>
    <x v="27"/>
    <x v="0"/>
    <x v="0"/>
    <m/>
    <x v="0"/>
    <x v="0"/>
    <x v="0"/>
    <m/>
    <m/>
    <n v="0"/>
    <n v="0"/>
    <n v="0"/>
  </r>
  <r>
    <x v="1"/>
    <n v="34"/>
    <x v="28"/>
    <x v="0"/>
    <x v="0"/>
    <m/>
    <x v="0"/>
    <x v="0"/>
    <x v="0"/>
    <m/>
    <m/>
    <n v="0"/>
    <n v="0"/>
    <n v="0"/>
  </r>
  <r>
    <x v="1"/>
    <n v="35"/>
    <x v="22"/>
    <x v="0"/>
    <x v="0"/>
    <m/>
    <x v="0"/>
    <x v="0"/>
    <x v="0"/>
    <m/>
    <m/>
    <n v="0"/>
    <n v="0"/>
    <n v="0"/>
  </r>
  <r>
    <x v="1"/>
    <n v="36"/>
    <x v="22"/>
    <x v="0"/>
    <x v="0"/>
    <m/>
    <x v="0"/>
    <x v="0"/>
    <x v="0"/>
    <m/>
    <m/>
    <n v="0"/>
    <n v="0"/>
    <n v="0"/>
  </r>
  <r>
    <x v="1"/>
    <n v="37"/>
    <x v="22"/>
    <x v="0"/>
    <x v="0"/>
    <m/>
    <x v="0"/>
    <x v="0"/>
    <x v="0"/>
    <m/>
    <m/>
    <n v="0"/>
    <n v="0"/>
    <n v="0"/>
  </r>
  <r>
    <x v="1"/>
    <n v="38"/>
    <x v="29"/>
    <x v="0"/>
    <x v="0"/>
    <m/>
    <x v="0"/>
    <x v="0"/>
    <x v="0"/>
    <m/>
    <m/>
    <m/>
    <m/>
    <m/>
  </r>
  <r>
    <x v="1"/>
    <n v="39"/>
    <x v="30"/>
    <x v="1"/>
    <x v="12"/>
    <m/>
    <x v="3"/>
    <x v="2"/>
    <x v="1"/>
    <n v="20"/>
    <n v="4"/>
    <n v="1.3333333333333333"/>
    <n v="4"/>
    <n v="16"/>
  </r>
  <r>
    <x v="1"/>
    <n v="40"/>
    <x v="31"/>
    <x v="0"/>
    <x v="0"/>
    <m/>
    <x v="0"/>
    <x v="0"/>
    <x v="0"/>
    <m/>
    <m/>
    <n v="0"/>
    <n v="0"/>
    <n v="0"/>
  </r>
  <r>
    <x v="1"/>
    <n v="41"/>
    <x v="32"/>
    <x v="0"/>
    <x v="13"/>
    <m/>
    <x v="0"/>
    <x v="0"/>
    <x v="0"/>
    <m/>
    <m/>
    <n v="0"/>
    <n v="0"/>
    <n v="0"/>
  </r>
  <r>
    <x v="1"/>
    <n v="42"/>
    <x v="33"/>
    <x v="0"/>
    <x v="0"/>
    <m/>
    <x v="0"/>
    <x v="0"/>
    <x v="0"/>
    <m/>
    <m/>
    <n v="0"/>
    <n v="0"/>
    <n v="0"/>
  </r>
  <r>
    <x v="1"/>
    <n v="43"/>
    <x v="22"/>
    <x v="0"/>
    <x v="0"/>
    <m/>
    <x v="0"/>
    <x v="0"/>
    <x v="0"/>
    <m/>
    <m/>
    <n v="0"/>
    <n v="0"/>
    <n v="0"/>
  </r>
  <r>
    <x v="1"/>
    <n v="44"/>
    <x v="34"/>
    <x v="0"/>
    <x v="0"/>
    <m/>
    <x v="0"/>
    <x v="0"/>
    <x v="0"/>
    <m/>
    <m/>
    <m/>
    <m/>
    <m/>
  </r>
  <r>
    <x v="1"/>
    <n v="45"/>
    <x v="35"/>
    <x v="0"/>
    <x v="0"/>
    <m/>
    <x v="0"/>
    <x v="0"/>
    <x v="0"/>
    <m/>
    <m/>
    <n v="0"/>
    <n v="0"/>
    <n v="0"/>
  </r>
  <r>
    <x v="1"/>
    <n v="46"/>
    <x v="36"/>
    <x v="0"/>
    <x v="0"/>
    <m/>
    <x v="0"/>
    <x v="0"/>
    <x v="0"/>
    <m/>
    <m/>
    <n v="0"/>
    <n v="0"/>
    <n v="0"/>
  </r>
  <r>
    <x v="1"/>
    <n v="47"/>
    <x v="22"/>
    <x v="0"/>
    <x v="0"/>
    <m/>
    <x v="0"/>
    <x v="0"/>
    <x v="0"/>
    <m/>
    <m/>
    <n v="0"/>
    <n v="0"/>
    <n v="0"/>
  </r>
  <r>
    <x v="1"/>
    <n v="48"/>
    <x v="22"/>
    <x v="0"/>
    <x v="0"/>
    <m/>
    <x v="0"/>
    <x v="0"/>
    <x v="0"/>
    <m/>
    <m/>
    <n v="0"/>
    <n v="0"/>
    <n v="0"/>
  </r>
  <r>
    <x v="1"/>
    <n v="49"/>
    <x v="37"/>
    <x v="0"/>
    <x v="0"/>
    <m/>
    <x v="0"/>
    <x v="0"/>
    <x v="0"/>
    <m/>
    <m/>
    <m/>
    <m/>
    <m/>
  </r>
  <r>
    <x v="1"/>
    <n v="50"/>
    <x v="38"/>
    <x v="0"/>
    <x v="0"/>
    <m/>
    <x v="0"/>
    <x v="0"/>
    <x v="0"/>
    <m/>
    <m/>
    <n v="0"/>
    <n v="0"/>
    <n v="0"/>
  </r>
  <r>
    <x v="1"/>
    <n v="51"/>
    <x v="21"/>
    <x v="0"/>
    <x v="0"/>
    <m/>
    <x v="0"/>
    <x v="0"/>
    <x v="0"/>
    <m/>
    <m/>
    <n v="0"/>
    <n v="0"/>
    <n v="0"/>
  </r>
  <r>
    <x v="1"/>
    <n v="52"/>
    <x v="22"/>
    <x v="0"/>
    <x v="0"/>
    <m/>
    <x v="0"/>
    <x v="0"/>
    <x v="0"/>
    <m/>
    <m/>
    <n v="0"/>
    <n v="0"/>
    <n v="0"/>
  </r>
  <r>
    <x v="1"/>
    <n v="53"/>
    <x v="22"/>
    <x v="0"/>
    <x v="0"/>
    <m/>
    <x v="0"/>
    <x v="0"/>
    <x v="0"/>
    <m/>
    <m/>
    <n v="0"/>
    <n v="0"/>
    <n v="0"/>
  </r>
  <r>
    <x v="1"/>
    <n v="54"/>
    <x v="22"/>
    <x v="0"/>
    <x v="0"/>
    <m/>
    <x v="0"/>
    <x v="0"/>
    <x v="0"/>
    <m/>
    <m/>
    <n v="0"/>
    <n v="0"/>
    <n v="0"/>
  </r>
  <r>
    <x v="1"/>
    <n v="55"/>
    <x v="22"/>
    <x v="0"/>
    <x v="0"/>
    <m/>
    <x v="0"/>
    <x v="0"/>
    <x v="0"/>
    <m/>
    <m/>
    <n v="0"/>
    <n v="0"/>
    <n v="0"/>
  </r>
  <r>
    <x v="1"/>
    <n v="56"/>
    <x v="22"/>
    <x v="0"/>
    <x v="0"/>
    <m/>
    <x v="0"/>
    <x v="0"/>
    <x v="0"/>
    <m/>
    <m/>
    <n v="0"/>
    <n v="0"/>
    <n v="0"/>
  </r>
  <r>
    <x v="1"/>
    <n v="57"/>
    <x v="22"/>
    <x v="0"/>
    <x v="0"/>
    <m/>
    <x v="0"/>
    <x v="0"/>
    <x v="0"/>
    <m/>
    <m/>
    <n v="0"/>
    <n v="0"/>
    <n v="0"/>
  </r>
  <r>
    <x v="1"/>
    <n v="58"/>
    <x v="39"/>
    <x v="0"/>
    <x v="0"/>
    <m/>
    <x v="0"/>
    <x v="0"/>
    <x v="0"/>
    <m/>
    <m/>
    <m/>
    <m/>
    <m/>
  </r>
  <r>
    <x v="1"/>
    <n v="59"/>
    <x v="40"/>
    <x v="1"/>
    <x v="0"/>
    <m/>
    <x v="2"/>
    <x v="2"/>
    <x v="1"/>
    <n v="30"/>
    <n v="1"/>
    <n v="0.5"/>
    <n v="1.5"/>
    <n v="6"/>
  </r>
  <r>
    <x v="1"/>
    <n v="60"/>
    <x v="41"/>
    <x v="0"/>
    <x v="0"/>
    <m/>
    <x v="0"/>
    <x v="0"/>
    <x v="0"/>
    <m/>
    <m/>
    <n v="0"/>
    <n v="0"/>
    <n v="0"/>
  </r>
  <r>
    <x v="1"/>
    <n v="61"/>
    <x v="42"/>
    <x v="0"/>
    <x v="0"/>
    <m/>
    <x v="0"/>
    <x v="0"/>
    <x v="0"/>
    <m/>
    <m/>
    <n v="0"/>
    <n v="0"/>
    <n v="0"/>
  </r>
  <r>
    <x v="1"/>
    <n v="62"/>
    <x v="43"/>
    <x v="0"/>
    <x v="0"/>
    <m/>
    <x v="0"/>
    <x v="0"/>
    <x v="0"/>
    <m/>
    <m/>
    <n v="0"/>
    <n v="0"/>
    <n v="0"/>
  </r>
  <r>
    <x v="1"/>
    <n v="63"/>
    <x v="44"/>
    <x v="0"/>
    <x v="0"/>
    <m/>
    <x v="0"/>
    <x v="0"/>
    <x v="0"/>
    <m/>
    <m/>
    <n v="0"/>
    <n v="0"/>
    <n v="0"/>
  </r>
  <r>
    <x v="1"/>
    <n v="64"/>
    <x v="45"/>
    <x v="0"/>
    <x v="0"/>
    <m/>
    <x v="0"/>
    <x v="0"/>
    <x v="0"/>
    <m/>
    <m/>
    <n v="0"/>
    <n v="0"/>
    <n v="0"/>
  </r>
  <r>
    <x v="1"/>
    <n v="65"/>
    <x v="46"/>
    <x v="0"/>
    <x v="0"/>
    <m/>
    <x v="0"/>
    <x v="0"/>
    <x v="0"/>
    <m/>
    <m/>
    <n v="0"/>
    <n v="0"/>
    <n v="0"/>
  </r>
  <r>
    <x v="1"/>
    <n v="66"/>
    <x v="47"/>
    <x v="0"/>
    <x v="0"/>
    <m/>
    <x v="0"/>
    <x v="0"/>
    <x v="0"/>
    <m/>
    <m/>
    <n v="0"/>
    <n v="0"/>
    <n v="0"/>
  </r>
  <r>
    <x v="1"/>
    <n v="67"/>
    <x v="48"/>
    <x v="0"/>
    <x v="0"/>
    <m/>
    <x v="0"/>
    <x v="0"/>
    <x v="0"/>
    <m/>
    <m/>
    <n v="0"/>
    <n v="0"/>
    <n v="0"/>
  </r>
  <r>
    <x v="1"/>
    <n v="68"/>
    <x v="22"/>
    <x v="0"/>
    <x v="0"/>
    <m/>
    <x v="0"/>
    <x v="0"/>
    <x v="0"/>
    <m/>
    <m/>
    <n v="0"/>
    <n v="0"/>
    <n v="0"/>
  </r>
  <r>
    <x v="1"/>
    <n v="69"/>
    <x v="22"/>
    <x v="0"/>
    <x v="0"/>
    <m/>
    <x v="0"/>
    <x v="0"/>
    <x v="0"/>
    <m/>
    <m/>
    <n v="0"/>
    <n v="0"/>
    <n v="0"/>
  </r>
  <r>
    <x v="1"/>
    <n v="70"/>
    <x v="22"/>
    <x v="0"/>
    <x v="0"/>
    <m/>
    <x v="0"/>
    <x v="0"/>
    <x v="0"/>
    <m/>
    <m/>
    <n v="0"/>
    <n v="0"/>
    <n v="0"/>
  </r>
  <r>
    <x v="1"/>
    <n v="71"/>
    <x v="22"/>
    <x v="0"/>
    <x v="0"/>
    <m/>
    <x v="0"/>
    <x v="0"/>
    <x v="0"/>
    <m/>
    <m/>
    <n v="0"/>
    <n v="0"/>
    <n v="0"/>
  </r>
  <r>
    <x v="1"/>
    <n v="72"/>
    <x v="22"/>
    <x v="0"/>
    <x v="0"/>
    <m/>
    <x v="0"/>
    <x v="0"/>
    <x v="0"/>
    <m/>
    <m/>
    <n v="0"/>
    <n v="0"/>
    <n v="0"/>
  </r>
  <r>
    <x v="1"/>
    <n v="73"/>
    <x v="22"/>
    <x v="0"/>
    <x v="0"/>
    <m/>
    <x v="0"/>
    <x v="0"/>
    <x v="0"/>
    <m/>
    <m/>
    <n v="0"/>
    <n v="0"/>
    <n v="0"/>
  </r>
  <r>
    <x v="1"/>
    <n v="74"/>
    <x v="49"/>
    <x v="0"/>
    <x v="0"/>
    <m/>
    <x v="0"/>
    <x v="0"/>
    <x v="0"/>
    <m/>
    <m/>
    <m/>
    <m/>
    <m/>
  </r>
  <r>
    <x v="1"/>
    <n v="75"/>
    <x v="22"/>
    <x v="0"/>
    <x v="0"/>
    <m/>
    <x v="0"/>
    <x v="0"/>
    <x v="0"/>
    <m/>
    <m/>
    <n v="0"/>
    <n v="0"/>
    <n v="0"/>
  </r>
  <r>
    <x v="1"/>
    <n v="76"/>
    <x v="22"/>
    <x v="0"/>
    <x v="0"/>
    <m/>
    <x v="0"/>
    <x v="0"/>
    <x v="0"/>
    <m/>
    <m/>
    <n v="0"/>
    <n v="0"/>
    <n v="0"/>
  </r>
  <r>
    <x v="1"/>
    <n v="77"/>
    <x v="22"/>
    <x v="0"/>
    <x v="0"/>
    <m/>
    <x v="0"/>
    <x v="0"/>
    <x v="0"/>
    <m/>
    <m/>
    <n v="0"/>
    <n v="0"/>
    <n v="0"/>
  </r>
  <r>
    <x v="1"/>
    <n v="78"/>
    <x v="22"/>
    <x v="0"/>
    <x v="0"/>
    <m/>
    <x v="0"/>
    <x v="0"/>
    <x v="0"/>
    <m/>
    <m/>
    <n v="0"/>
    <n v="0"/>
    <n v="0"/>
  </r>
  <r>
    <x v="1"/>
    <n v="79"/>
    <x v="50"/>
    <x v="0"/>
    <x v="0"/>
    <m/>
    <x v="0"/>
    <x v="0"/>
    <x v="0"/>
    <m/>
    <m/>
    <m/>
    <m/>
    <m/>
  </r>
  <r>
    <x v="1"/>
    <n v="80"/>
    <x v="51"/>
    <x v="0"/>
    <x v="0"/>
    <m/>
    <x v="0"/>
    <x v="0"/>
    <x v="0"/>
    <m/>
    <m/>
    <n v="0"/>
    <n v="0"/>
    <n v="0"/>
  </r>
  <r>
    <x v="1"/>
    <n v="81"/>
    <x v="52"/>
    <x v="0"/>
    <x v="0"/>
    <m/>
    <x v="0"/>
    <x v="0"/>
    <x v="0"/>
    <m/>
    <m/>
    <n v="0"/>
    <n v="0"/>
    <n v="0"/>
  </r>
  <r>
    <x v="1"/>
    <n v="82"/>
    <x v="53"/>
    <x v="0"/>
    <x v="0"/>
    <m/>
    <x v="0"/>
    <x v="0"/>
    <x v="0"/>
    <m/>
    <m/>
    <n v="0"/>
    <n v="0"/>
    <n v="0"/>
  </r>
  <r>
    <x v="1"/>
    <n v="83"/>
    <x v="54"/>
    <x v="0"/>
    <x v="0"/>
    <m/>
    <x v="0"/>
    <x v="0"/>
    <x v="0"/>
    <m/>
    <m/>
    <n v="0"/>
    <n v="0"/>
    <n v="0"/>
  </r>
  <r>
    <x v="1"/>
    <n v="84"/>
    <x v="55"/>
    <x v="0"/>
    <x v="0"/>
    <m/>
    <x v="0"/>
    <x v="0"/>
    <x v="0"/>
    <m/>
    <m/>
    <n v="0"/>
    <n v="0"/>
    <n v="0"/>
  </r>
  <r>
    <x v="1"/>
    <n v="85"/>
    <x v="22"/>
    <x v="0"/>
    <x v="0"/>
    <m/>
    <x v="0"/>
    <x v="0"/>
    <x v="0"/>
    <m/>
    <m/>
    <n v="0"/>
    <n v="0"/>
    <n v="0"/>
  </r>
  <r>
    <x v="1"/>
    <n v="86"/>
    <x v="22"/>
    <x v="0"/>
    <x v="0"/>
    <m/>
    <x v="0"/>
    <x v="0"/>
    <x v="0"/>
    <m/>
    <m/>
    <n v="0"/>
    <n v="0"/>
    <n v="0"/>
  </r>
  <r>
    <x v="1"/>
    <n v="87"/>
    <x v="22"/>
    <x v="0"/>
    <x v="0"/>
    <m/>
    <x v="0"/>
    <x v="0"/>
    <x v="0"/>
    <m/>
    <m/>
    <n v="0"/>
    <n v="0"/>
    <n v="0"/>
  </r>
  <r>
    <x v="1"/>
    <n v="88"/>
    <x v="22"/>
    <x v="0"/>
    <x v="0"/>
    <m/>
    <x v="0"/>
    <x v="0"/>
    <x v="0"/>
    <m/>
    <m/>
    <n v="0"/>
    <n v="0"/>
    <n v="0"/>
  </r>
  <r>
    <x v="1"/>
    <n v="89"/>
    <x v="22"/>
    <x v="0"/>
    <x v="0"/>
    <m/>
    <x v="0"/>
    <x v="0"/>
    <x v="0"/>
    <m/>
    <m/>
    <n v="0"/>
    <n v="0"/>
    <n v="0"/>
  </r>
  <r>
    <x v="1"/>
    <n v="90"/>
    <x v="22"/>
    <x v="0"/>
    <x v="0"/>
    <m/>
    <x v="0"/>
    <x v="0"/>
    <x v="0"/>
    <m/>
    <m/>
    <n v="0"/>
    <n v="0"/>
    <n v="0"/>
  </r>
  <r>
    <x v="1"/>
    <n v="91"/>
    <x v="56"/>
    <x v="0"/>
    <x v="0"/>
    <m/>
    <x v="0"/>
    <x v="0"/>
    <x v="0"/>
    <m/>
    <m/>
    <m/>
    <m/>
    <m/>
  </r>
  <r>
    <x v="1"/>
    <n v="92"/>
    <x v="22"/>
    <x v="0"/>
    <x v="0"/>
    <m/>
    <x v="0"/>
    <x v="0"/>
    <x v="0"/>
    <m/>
    <m/>
    <n v="0"/>
    <n v="0"/>
    <n v="0"/>
  </r>
  <r>
    <x v="1"/>
    <n v="93"/>
    <x v="57"/>
    <x v="1"/>
    <x v="14"/>
    <m/>
    <x v="3"/>
    <x v="3"/>
    <x v="1"/>
    <n v="20"/>
    <n v="1"/>
    <n v="0.33333333333333331"/>
    <n v="1"/>
    <n v="4"/>
  </r>
  <r>
    <x v="1"/>
    <n v="94"/>
    <x v="58"/>
    <x v="0"/>
    <x v="0"/>
    <m/>
    <x v="0"/>
    <x v="0"/>
    <x v="0"/>
    <m/>
    <m/>
    <n v="0"/>
    <n v="0"/>
    <n v="0"/>
  </r>
  <r>
    <x v="1"/>
    <n v="95"/>
    <x v="59"/>
    <x v="0"/>
    <x v="0"/>
    <m/>
    <x v="0"/>
    <x v="0"/>
    <x v="0"/>
    <m/>
    <m/>
    <n v="0"/>
    <n v="0"/>
    <n v="0"/>
  </r>
  <r>
    <x v="1"/>
    <n v="96"/>
    <x v="60"/>
    <x v="0"/>
    <x v="0"/>
    <m/>
    <x v="0"/>
    <x v="0"/>
    <x v="0"/>
    <m/>
    <m/>
    <n v="0"/>
    <n v="0"/>
    <n v="0"/>
  </r>
  <r>
    <x v="1"/>
    <n v="97"/>
    <x v="61"/>
    <x v="0"/>
    <x v="0"/>
    <m/>
    <x v="0"/>
    <x v="0"/>
    <x v="0"/>
    <m/>
    <m/>
    <n v="0"/>
    <n v="0"/>
    <n v="0"/>
  </r>
  <r>
    <x v="1"/>
    <n v="98"/>
    <x v="22"/>
    <x v="0"/>
    <x v="0"/>
    <m/>
    <x v="0"/>
    <x v="0"/>
    <x v="0"/>
    <m/>
    <m/>
    <n v="0"/>
    <n v="0"/>
    <n v="0"/>
  </r>
  <r>
    <x v="1"/>
    <n v="99"/>
    <x v="22"/>
    <x v="0"/>
    <x v="0"/>
    <m/>
    <x v="0"/>
    <x v="0"/>
    <x v="0"/>
    <m/>
    <m/>
    <n v="0"/>
    <n v="0"/>
    <n v="0"/>
  </r>
  <r>
    <x v="1"/>
    <n v="100"/>
    <x v="22"/>
    <x v="0"/>
    <x v="0"/>
    <m/>
    <x v="0"/>
    <x v="0"/>
    <x v="0"/>
    <m/>
    <m/>
    <n v="0"/>
    <n v="0"/>
    <n v="0"/>
  </r>
  <r>
    <x v="0"/>
    <m/>
    <x v="22"/>
    <x v="0"/>
    <x v="0"/>
    <m/>
    <x v="0"/>
    <x v="0"/>
    <x v="0"/>
    <m/>
    <m/>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6" applyNumberFormats="0" applyBorderFormats="0" applyFontFormats="0" applyPatternFormats="0" applyAlignmentFormats="0" applyWidthHeightFormats="1" dataCaption="Werte" missingCaption="-" updatedVersion="4" minRefreshableVersion="3" useAutoFormatting="1" itemPrintTitles="1" createdVersion="4" indent="0" compact="0" compactData="0" gridDropZones="1" multipleFieldFilters="0">
  <location ref="A6:D73" firstHeaderRow="1" firstDataRow="2" firstDataCol="2" rowPageCount="4" colPageCount="1"/>
  <pivotFields count="14">
    <pivotField axis="axisRow" compact="0" outline="0" showAll="0">
      <items count="6">
        <item m="1" x="3"/>
        <item m="1" x="2"/>
        <item m="1" x="4"/>
        <item x="0"/>
        <item x="1"/>
        <item t="default"/>
      </items>
    </pivotField>
    <pivotField compact="0" outline="0" showAll="0"/>
    <pivotField axis="axisRow" compact="0" outline="0" showAll="0">
      <items count="64">
        <item x="2"/>
        <item x="59"/>
        <item x="7"/>
        <item x="3"/>
        <item x="20"/>
        <item x="36"/>
        <item x="29"/>
        <item x="45"/>
        <item x="19"/>
        <item x="52"/>
        <item x="23"/>
        <item x="16"/>
        <item x="15"/>
        <item x="30"/>
        <item x="37"/>
        <item x="26"/>
        <item x="5"/>
        <item x="11"/>
        <item x="50"/>
        <item x="56"/>
        <item x="10"/>
        <item x="44"/>
        <item x="57"/>
        <item x="51"/>
        <item x="39"/>
        <item x="0"/>
        <item x="1"/>
        <item x="55"/>
        <item x="42"/>
        <item x="33"/>
        <item x="41"/>
        <item x="53"/>
        <item x="49"/>
        <item x="40"/>
        <item x="4"/>
        <item x="25"/>
        <item x="12"/>
        <item x="54"/>
        <item x="58"/>
        <item x="47"/>
        <item x="48"/>
        <item x="9"/>
        <item x="17"/>
        <item x="32"/>
        <item x="18"/>
        <item x="38"/>
        <item m="1" x="62"/>
        <item x="60"/>
        <item x="28"/>
        <item x="21"/>
        <item x="46"/>
        <item x="8"/>
        <item x="34"/>
        <item x="35"/>
        <item x="27"/>
        <item x="6"/>
        <item x="14"/>
        <item x="43"/>
        <item x="31"/>
        <item x="61"/>
        <item x="13"/>
        <item x="22"/>
        <item x="24"/>
        <item t="default"/>
      </items>
    </pivotField>
    <pivotField axis="axisPage" compact="0" outline="0" showAll="0">
      <items count="6">
        <item x="1"/>
        <item x="2"/>
        <item x="3"/>
        <item x="4"/>
        <item x="0"/>
        <item t="default"/>
      </items>
    </pivotField>
    <pivotField compact="0" outline="0" showAll="0">
      <items count="17">
        <item x="1"/>
        <item x="8"/>
        <item x="6"/>
        <item x="3"/>
        <item x="13"/>
        <item x="4"/>
        <item m="1" x="15"/>
        <item x="5"/>
        <item x="9"/>
        <item x="2"/>
        <item x="7"/>
        <item x="10"/>
        <item x="0"/>
        <item x="11"/>
        <item x="12"/>
        <item x="14"/>
        <item t="default"/>
      </items>
    </pivotField>
    <pivotField compact="0" outline="0" showAll="0"/>
    <pivotField axis="axisPage" compact="0" outline="0" showAll="0">
      <items count="6">
        <item m="1" x="4"/>
        <item x="0"/>
        <item x="1"/>
        <item x="2"/>
        <item x="3"/>
        <item t="default"/>
      </items>
    </pivotField>
    <pivotField axis="axisPage" compact="0" outline="0" showAll="0">
      <items count="5">
        <item x="1"/>
        <item x="0"/>
        <item x="2"/>
        <item x="3"/>
        <item t="default"/>
      </items>
    </pivotField>
    <pivotField axis="axisPage" compact="0" outline="0" multipleItemSelectionAllowed="1" showAll="0">
      <items count="12">
        <item x="2"/>
        <item x="1"/>
        <item x="0"/>
        <item x="3"/>
        <item x="4"/>
        <item x="5"/>
        <item x="6"/>
        <item x="7"/>
        <item x="8"/>
        <item x="9"/>
        <item x="10"/>
        <item t="default"/>
      </items>
    </pivotField>
    <pivotField compact="0" outline="0" showAll="0"/>
    <pivotField compact="0" outline="0" showAll="0"/>
    <pivotField dataField="1" compact="0" outline="0" showAll="0"/>
    <pivotField compact="0" outline="0" showAll="0"/>
    <pivotField dataField="1" compact="0" outline="0" showAll="0"/>
  </pivotFields>
  <rowFields count="2">
    <field x="0"/>
    <field x="2"/>
  </rowFields>
  <rowItems count="66">
    <i>
      <x v="3"/>
      <x v="25"/>
    </i>
    <i r="1">
      <x v="61"/>
    </i>
    <i t="default">
      <x v="3"/>
    </i>
    <i>
      <x v="4"/>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6"/>
    </i>
    <i r="1">
      <x v="27"/>
    </i>
    <i r="1">
      <x v="28"/>
    </i>
    <i r="1">
      <x v="29"/>
    </i>
    <i r="1">
      <x v="30"/>
    </i>
    <i r="1">
      <x v="31"/>
    </i>
    <i r="1">
      <x v="32"/>
    </i>
    <i r="1">
      <x v="33"/>
    </i>
    <i r="1">
      <x v="34"/>
    </i>
    <i r="1">
      <x v="35"/>
    </i>
    <i r="1">
      <x v="36"/>
    </i>
    <i r="1">
      <x v="37"/>
    </i>
    <i r="1">
      <x v="38"/>
    </i>
    <i r="1">
      <x v="39"/>
    </i>
    <i r="1">
      <x v="40"/>
    </i>
    <i r="1">
      <x v="41"/>
    </i>
    <i r="1">
      <x v="42"/>
    </i>
    <i r="1">
      <x v="43"/>
    </i>
    <i r="1">
      <x v="44"/>
    </i>
    <i r="1">
      <x v="45"/>
    </i>
    <i r="1">
      <x v="47"/>
    </i>
    <i r="1">
      <x v="48"/>
    </i>
    <i r="1">
      <x v="49"/>
    </i>
    <i r="1">
      <x v="50"/>
    </i>
    <i r="1">
      <x v="51"/>
    </i>
    <i r="1">
      <x v="52"/>
    </i>
    <i r="1">
      <x v="53"/>
    </i>
    <i r="1">
      <x v="54"/>
    </i>
    <i r="1">
      <x v="55"/>
    </i>
    <i r="1">
      <x v="56"/>
    </i>
    <i r="1">
      <x v="57"/>
    </i>
    <i r="1">
      <x v="58"/>
    </i>
    <i r="1">
      <x v="59"/>
    </i>
    <i r="1">
      <x v="60"/>
    </i>
    <i r="1">
      <x v="61"/>
    </i>
    <i r="1">
      <x v="62"/>
    </i>
    <i t="default">
      <x v="4"/>
    </i>
    <i t="grand">
      <x/>
    </i>
  </rowItems>
  <colFields count="1">
    <field x="-2"/>
  </colFields>
  <colItems count="2">
    <i>
      <x/>
    </i>
    <i i="1">
      <x v="1"/>
    </i>
  </colItems>
  <pageFields count="4">
    <pageField fld="3" hier="-1"/>
    <pageField fld="8" hier="-1"/>
    <pageField fld="6" hier="-1"/>
    <pageField fld="7" hier="-1"/>
  </pageFields>
  <dataFields count="2">
    <dataField name="Summe von Monat" fld="11" baseField="0" baseItem="0" numFmtId="4"/>
    <dataField name="Summe von Jahr" fld="13" baseField="0" baseItem="5239576"/>
  </dataFields>
  <formats count="2">
    <format dxfId="4">
      <pivotArea field="0" type="button" dataOnly="0" labelOnly="1" outline="0" axis="axisRow" fieldPosition="0"/>
    </format>
    <format dxfId="5">
      <pivotArea field="4" type="button" dataOnly="0" labelOnly="1" outline="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D17" sqref="D17"/>
    </sheetView>
  </sheetViews>
  <sheetFormatPr baseColWidth="10" defaultColWidth="11.44140625" defaultRowHeight="13.2" x14ac:dyDescent="0.25"/>
  <cols>
    <col min="1" max="1" width="4" customWidth="1"/>
    <col min="2" max="2" width="117.6640625" customWidth="1"/>
  </cols>
  <sheetData>
    <row r="1" spans="1:3" ht="17.399999999999999" x14ac:dyDescent="0.3">
      <c r="A1" s="20"/>
      <c r="B1" s="21" t="s">
        <v>129</v>
      </c>
      <c r="C1" s="20"/>
    </row>
    <row r="2" spans="1:3" x14ac:dyDescent="0.25">
      <c r="A2" s="20"/>
      <c r="B2" s="20"/>
      <c r="C2" s="20"/>
    </row>
    <row r="3" spans="1:3" ht="26.4" x14ac:dyDescent="0.25">
      <c r="A3" s="20"/>
      <c r="B3" s="22" t="s">
        <v>117</v>
      </c>
      <c r="C3" s="20"/>
    </row>
    <row r="4" spans="1:3" x14ac:dyDescent="0.25">
      <c r="A4" s="20"/>
      <c r="B4" s="22"/>
      <c r="C4" s="20"/>
    </row>
    <row r="5" spans="1:3" x14ac:dyDescent="0.25">
      <c r="A5" s="20"/>
      <c r="B5" s="23" t="s">
        <v>111</v>
      </c>
      <c r="C5" s="20"/>
    </row>
    <row r="6" spans="1:3" ht="26.4" x14ac:dyDescent="0.25">
      <c r="A6" s="20"/>
      <c r="B6" s="23" t="s">
        <v>112</v>
      </c>
      <c r="C6" s="20"/>
    </row>
    <row r="7" spans="1:3" x14ac:dyDescent="0.25">
      <c r="A7" s="20"/>
      <c r="B7" s="23" t="s">
        <v>113</v>
      </c>
      <c r="C7" s="20"/>
    </row>
    <row r="8" spans="1:3" ht="26.4" x14ac:dyDescent="0.25">
      <c r="A8" s="20"/>
      <c r="B8" s="23" t="s">
        <v>116</v>
      </c>
      <c r="C8" s="20"/>
    </row>
    <row r="9" spans="1:3" x14ac:dyDescent="0.25">
      <c r="A9" s="20"/>
      <c r="B9" s="22"/>
      <c r="C9" s="20"/>
    </row>
    <row r="10" spans="1:3" x14ac:dyDescent="0.25">
      <c r="A10" s="20"/>
      <c r="B10" s="24" t="s">
        <v>118</v>
      </c>
      <c r="C10" s="20"/>
    </row>
    <row r="11" spans="1:3" ht="52.8" x14ac:dyDescent="0.25">
      <c r="A11" s="20"/>
      <c r="B11" s="24" t="s">
        <v>132</v>
      </c>
      <c r="C11" s="20"/>
    </row>
    <row r="12" spans="1:3" x14ac:dyDescent="0.25">
      <c r="A12" s="20"/>
      <c r="B12" s="22"/>
      <c r="C12" s="20"/>
    </row>
    <row r="13" spans="1:3" x14ac:dyDescent="0.25">
      <c r="A13" s="20"/>
      <c r="B13" s="17" t="s">
        <v>114</v>
      </c>
      <c r="C13" s="20"/>
    </row>
    <row r="14" spans="1:3" ht="39.6" x14ac:dyDescent="0.25">
      <c r="A14" s="20"/>
      <c r="B14" s="17" t="s">
        <v>115</v>
      </c>
      <c r="C14" s="20"/>
    </row>
    <row r="15" spans="1:3" x14ac:dyDescent="0.25">
      <c r="A15" s="20"/>
      <c r="B15" s="22"/>
      <c r="C15" s="20"/>
    </row>
    <row r="16" spans="1:3" x14ac:dyDescent="0.25">
      <c r="A16" s="20"/>
      <c r="B16" s="65" t="s">
        <v>152</v>
      </c>
      <c r="C16" s="20"/>
    </row>
    <row r="17" spans="1:3" ht="33" customHeight="1" x14ac:dyDescent="0.25">
      <c r="A17" s="20"/>
      <c r="B17" s="65"/>
      <c r="C17" s="20"/>
    </row>
    <row r="18" spans="1:3" x14ac:dyDescent="0.25">
      <c r="A18" s="20"/>
      <c r="B18" s="22"/>
      <c r="C18" s="20"/>
    </row>
    <row r="19" spans="1:3" ht="26.4" x14ac:dyDescent="0.25">
      <c r="A19" s="20"/>
      <c r="B19" s="22" t="s">
        <v>128</v>
      </c>
      <c r="C19" s="20"/>
    </row>
    <row r="20" spans="1:3" x14ac:dyDescent="0.25">
      <c r="A20" s="20"/>
      <c r="B20" s="22"/>
      <c r="C20" s="20"/>
    </row>
    <row r="21" spans="1:3" ht="26.4" x14ac:dyDescent="0.25">
      <c r="A21" s="20"/>
      <c r="B21" s="25" t="s">
        <v>130</v>
      </c>
      <c r="C21" s="20"/>
    </row>
    <row r="22" spans="1:3" x14ac:dyDescent="0.25">
      <c r="A22" s="20"/>
      <c r="B22" s="22"/>
      <c r="C22" s="20"/>
    </row>
    <row r="23" spans="1:3" x14ac:dyDescent="0.25">
      <c r="A23" s="20"/>
      <c r="B23" s="22"/>
      <c r="C23" s="20"/>
    </row>
    <row r="24" spans="1:3" x14ac:dyDescent="0.25">
      <c r="A24" s="20"/>
      <c r="B24" s="22"/>
      <c r="C24" s="20"/>
    </row>
    <row r="25" spans="1:3" x14ac:dyDescent="0.25">
      <c r="A25" s="20"/>
      <c r="B25" s="22"/>
      <c r="C25" s="20"/>
    </row>
    <row r="26" spans="1:3" x14ac:dyDescent="0.25">
      <c r="B26" s="16"/>
    </row>
    <row r="27" spans="1:3" x14ac:dyDescent="0.25">
      <c r="B27" s="16"/>
    </row>
  </sheetData>
  <mergeCells count="1">
    <mergeCell ref="B16:B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2:Z137"/>
  <sheetViews>
    <sheetView tabSelected="1" zoomScale="80" zoomScaleNormal="80" workbookViewId="0">
      <pane xSplit="3" ySplit="7" topLeftCell="D8" activePane="bottomRight" state="frozen"/>
      <selection pane="topRight" activeCell="C1" sqref="C1"/>
      <selection pane="bottomLeft" activeCell="A5" sqref="A5"/>
      <selection pane="bottomRight" activeCell="C9" sqref="C9"/>
    </sheetView>
  </sheetViews>
  <sheetFormatPr baseColWidth="10" defaultColWidth="9.109375" defaultRowHeight="13.2" outlineLevelCol="1" x14ac:dyDescent="0.25"/>
  <cols>
    <col min="1" max="1" width="14.109375" style="2" customWidth="1"/>
    <col min="2" max="2" width="4.88671875" style="2" customWidth="1"/>
    <col min="3" max="3" width="59.88671875" style="1" customWidth="1"/>
    <col min="4" max="4" width="8.5546875" style="2" bestFit="1" customWidth="1"/>
    <col min="5" max="5" width="43.109375" style="1" customWidth="1"/>
    <col min="6" max="7" width="15.33203125" style="1" customWidth="1"/>
    <col min="8" max="8" width="13.109375" style="1" bestFit="1" customWidth="1"/>
    <col min="9" max="9" width="15.33203125" style="1" customWidth="1"/>
    <col min="10" max="11" width="10.6640625" style="1" customWidth="1"/>
    <col min="12" max="12" width="8" style="1" bestFit="1" customWidth="1"/>
    <col min="13" max="13" width="8.88671875" style="1" bestFit="1" customWidth="1"/>
    <col min="14" max="14" width="11.5546875" style="1" bestFit="1" customWidth="1"/>
    <col min="15" max="15" width="2.77734375" style="1" customWidth="1"/>
    <col min="16" max="16" width="10.6640625" style="1" hidden="1" customWidth="1" outlineLevel="1"/>
    <col min="17" max="17" width="42.44140625" style="1" hidden="1" customWidth="1" outlineLevel="1"/>
    <col min="18" max="18" width="13.21875" style="1" hidden="1" customWidth="1" outlineLevel="1"/>
    <col min="19" max="19" width="31" style="1" hidden="1" customWidth="1" outlineLevel="1"/>
    <col min="20" max="20" width="0" style="1" hidden="1" customWidth="1" outlineLevel="1"/>
    <col min="21" max="21" width="9.109375" style="1" collapsed="1"/>
    <col min="22" max="26" width="9.109375" style="1"/>
    <col min="27" max="16384" width="9.109375" style="2"/>
  </cols>
  <sheetData>
    <row r="2" spans="1:20" x14ac:dyDescent="0.25">
      <c r="C2" s="26" t="s">
        <v>11</v>
      </c>
      <c r="D2" s="11">
        <v>1</v>
      </c>
      <c r="P2" s="3"/>
      <c r="Q2" s="3" t="s">
        <v>93</v>
      </c>
      <c r="R2" s="3"/>
      <c r="S2" s="3"/>
    </row>
    <row r="3" spans="1:20" x14ac:dyDescent="0.25">
      <c r="C3" s="3" t="s">
        <v>12</v>
      </c>
      <c r="D3" s="11">
        <v>2</v>
      </c>
      <c r="P3" s="1" t="s">
        <v>99</v>
      </c>
      <c r="Q3" s="1" t="s">
        <v>94</v>
      </c>
      <c r="R3" s="1">
        <v>1</v>
      </c>
      <c r="S3" s="1" t="s">
        <v>82</v>
      </c>
    </row>
    <row r="4" spans="1:20" x14ac:dyDescent="0.25">
      <c r="C4" s="4" t="s">
        <v>13</v>
      </c>
      <c r="D4" s="11">
        <v>3</v>
      </c>
      <c r="P4" s="1" t="s">
        <v>95</v>
      </c>
      <c r="Q4" s="1" t="s">
        <v>96</v>
      </c>
      <c r="R4" s="1">
        <v>2</v>
      </c>
      <c r="S4" s="1" t="s">
        <v>100</v>
      </c>
    </row>
    <row r="5" spans="1:20" x14ac:dyDescent="0.25">
      <c r="C5" s="5" t="s">
        <v>17</v>
      </c>
      <c r="D5" s="11">
        <v>4</v>
      </c>
      <c r="P5" s="1" t="s">
        <v>97</v>
      </c>
      <c r="Q5" s="1" t="s">
        <v>98</v>
      </c>
      <c r="R5" s="1">
        <v>3</v>
      </c>
      <c r="S5" s="1" t="s">
        <v>101</v>
      </c>
    </row>
    <row r="6" spans="1:20" ht="16.2" thickBot="1" x14ac:dyDescent="0.3">
      <c r="B6" s="27" t="s">
        <v>131</v>
      </c>
      <c r="C6" s="28"/>
      <c r="D6" s="29"/>
      <c r="E6" s="28"/>
      <c r="F6" s="28"/>
      <c r="G6" s="28"/>
      <c r="H6" s="28"/>
      <c r="I6" s="28"/>
      <c r="J6" s="30"/>
      <c r="K6" s="30"/>
      <c r="L6" s="55" t="s">
        <v>8</v>
      </c>
      <c r="M6" s="56"/>
      <c r="N6" s="57"/>
    </row>
    <row r="7" spans="1:20" s="8" customFormat="1" ht="64.8" customHeight="1" thickBot="1" x14ac:dyDescent="0.3">
      <c r="A7" s="32" t="s">
        <v>3</v>
      </c>
      <c r="B7" s="33" t="s">
        <v>0</v>
      </c>
      <c r="C7" s="33" t="s">
        <v>1</v>
      </c>
      <c r="D7" s="33" t="s">
        <v>10</v>
      </c>
      <c r="E7" s="33" t="s">
        <v>2</v>
      </c>
      <c r="F7" s="33" t="s">
        <v>15</v>
      </c>
      <c r="G7" s="33" t="s">
        <v>14</v>
      </c>
      <c r="H7" s="33" t="s">
        <v>4</v>
      </c>
      <c r="I7" s="33" t="s">
        <v>5</v>
      </c>
      <c r="J7" s="34" t="s">
        <v>16</v>
      </c>
      <c r="K7" s="34" t="s">
        <v>121</v>
      </c>
      <c r="L7" s="35" t="s">
        <v>9</v>
      </c>
      <c r="M7" s="35" t="s">
        <v>6</v>
      </c>
      <c r="N7" s="36" t="s">
        <v>7</v>
      </c>
      <c r="P7" s="9" t="s">
        <v>78</v>
      </c>
      <c r="Q7" s="9" t="s">
        <v>79</v>
      </c>
      <c r="R7" s="9" t="s">
        <v>110</v>
      </c>
      <c r="S7" s="9" t="s">
        <v>80</v>
      </c>
      <c r="T7" s="8" t="s">
        <v>162</v>
      </c>
    </row>
    <row r="8" spans="1:20" ht="21" x14ac:dyDescent="0.25">
      <c r="A8" s="37"/>
      <c r="B8" s="31">
        <v>1</v>
      </c>
      <c r="C8" s="58" t="s">
        <v>83</v>
      </c>
      <c r="D8" s="59"/>
      <c r="E8" s="59"/>
      <c r="F8" s="59"/>
      <c r="G8" s="59"/>
      <c r="H8" s="59"/>
      <c r="I8" s="59"/>
      <c r="J8" s="59"/>
      <c r="K8" s="59"/>
      <c r="L8" s="59"/>
      <c r="M8" s="59"/>
      <c r="N8" s="60"/>
      <c r="P8" s="7"/>
      <c r="Q8" s="15" t="s">
        <v>106</v>
      </c>
      <c r="R8" s="14"/>
      <c r="S8" s="10"/>
    </row>
    <row r="9" spans="1:20" ht="39.6" x14ac:dyDescent="0.25">
      <c r="A9" s="38" t="s">
        <v>123</v>
      </c>
      <c r="B9" s="6">
        <f>B8+1</f>
        <v>2</v>
      </c>
      <c r="C9" s="10" t="s">
        <v>27</v>
      </c>
      <c r="D9" s="12">
        <v>1</v>
      </c>
      <c r="E9" s="7" t="s">
        <v>32</v>
      </c>
      <c r="F9" s="7" t="s">
        <v>122</v>
      </c>
      <c r="G9" s="7" t="s">
        <v>141</v>
      </c>
      <c r="H9" s="7" t="s">
        <v>124</v>
      </c>
      <c r="I9" s="7" t="s">
        <v>125</v>
      </c>
      <c r="J9" s="19">
        <v>120</v>
      </c>
      <c r="K9" s="19">
        <v>2.5</v>
      </c>
      <c r="L9" s="18">
        <f>J9*K9/60</f>
        <v>5</v>
      </c>
      <c r="M9" s="18">
        <f>L9*3</f>
        <v>15</v>
      </c>
      <c r="N9" s="39">
        <f>L9*12</f>
        <v>60</v>
      </c>
      <c r="P9" s="7" t="s">
        <v>99</v>
      </c>
      <c r="Q9" s="7" t="s">
        <v>81</v>
      </c>
      <c r="R9" s="14">
        <v>1</v>
      </c>
      <c r="S9" s="10" t="s">
        <v>107</v>
      </c>
      <c r="T9" s="1">
        <f>IF(R9&gt;2,0,N9)</f>
        <v>60</v>
      </c>
    </row>
    <row r="10" spans="1:20" ht="26.4" x14ac:dyDescent="0.25">
      <c r="A10" s="38" t="s">
        <v>123</v>
      </c>
      <c r="B10" s="6">
        <f t="shared" ref="B10:B73" si="0">B9+1</f>
        <v>3</v>
      </c>
      <c r="C10" s="10" t="s">
        <v>28</v>
      </c>
      <c r="D10" s="12">
        <v>1</v>
      </c>
      <c r="E10" s="7" t="s">
        <v>33</v>
      </c>
      <c r="F10" s="7" t="s">
        <v>126</v>
      </c>
      <c r="G10" s="7" t="s">
        <v>140</v>
      </c>
      <c r="H10" s="7" t="s">
        <v>124</v>
      </c>
      <c r="I10" s="7" t="s">
        <v>127</v>
      </c>
      <c r="J10" s="19">
        <v>10</v>
      </c>
      <c r="K10" s="19">
        <v>5</v>
      </c>
      <c r="L10" s="18">
        <f t="shared" ref="L10:L74" si="1">J10*K10/60</f>
        <v>0.83333333333333337</v>
      </c>
      <c r="M10" s="18">
        <f t="shared" ref="M10:M74" si="2">L10*3</f>
        <v>2.5</v>
      </c>
      <c r="N10" s="39">
        <f t="shared" ref="N10:N74" si="3">L10*12</f>
        <v>10</v>
      </c>
      <c r="P10" s="7" t="s">
        <v>95</v>
      </c>
      <c r="Q10" s="7" t="s">
        <v>102</v>
      </c>
      <c r="R10" s="14">
        <v>2</v>
      </c>
      <c r="S10" s="10" t="s">
        <v>108</v>
      </c>
      <c r="T10" s="1">
        <f t="shared" ref="T10:T73" si="4">IF(R10&gt;2,0,N10)</f>
        <v>10</v>
      </c>
    </row>
    <row r="11" spans="1:20" ht="39.6" x14ac:dyDescent="0.25">
      <c r="A11" s="38" t="s">
        <v>123</v>
      </c>
      <c r="B11" s="6">
        <f t="shared" si="0"/>
        <v>4</v>
      </c>
      <c r="C11" s="10" t="s">
        <v>34</v>
      </c>
      <c r="D11" s="12">
        <v>2</v>
      </c>
      <c r="E11" s="7" t="s">
        <v>35</v>
      </c>
      <c r="F11" s="7"/>
      <c r="G11" s="7" t="s">
        <v>141</v>
      </c>
      <c r="H11" s="7" t="s">
        <v>124</v>
      </c>
      <c r="I11" s="7" t="s">
        <v>143</v>
      </c>
      <c r="J11" s="19">
        <v>15</v>
      </c>
      <c r="K11" s="19">
        <v>10</v>
      </c>
      <c r="L11" s="18">
        <f t="shared" si="1"/>
        <v>2.5</v>
      </c>
      <c r="M11" s="18">
        <f t="shared" si="2"/>
        <v>7.5</v>
      </c>
      <c r="N11" s="39">
        <f t="shared" si="3"/>
        <v>30</v>
      </c>
      <c r="P11" s="7" t="s">
        <v>97</v>
      </c>
      <c r="Q11" s="7" t="s">
        <v>103</v>
      </c>
      <c r="R11" s="14">
        <v>3</v>
      </c>
      <c r="S11" s="10" t="s">
        <v>109</v>
      </c>
      <c r="T11" s="1">
        <f t="shared" si="4"/>
        <v>0</v>
      </c>
    </row>
    <row r="12" spans="1:20" ht="26.4" x14ac:dyDescent="0.25">
      <c r="A12" s="38" t="s">
        <v>123</v>
      </c>
      <c r="B12" s="6">
        <f t="shared" si="0"/>
        <v>5</v>
      </c>
      <c r="C12" s="10" t="s">
        <v>29</v>
      </c>
      <c r="D12" s="12">
        <v>1</v>
      </c>
      <c r="E12" s="7" t="s">
        <v>36</v>
      </c>
      <c r="F12" s="7"/>
      <c r="G12" s="7" t="s">
        <v>140</v>
      </c>
      <c r="H12" s="7" t="s">
        <v>124</v>
      </c>
      <c r="I12" s="7" t="s">
        <v>143</v>
      </c>
      <c r="J12" s="19">
        <v>10</v>
      </c>
      <c r="K12" s="19">
        <v>10</v>
      </c>
      <c r="L12" s="18">
        <f t="shared" si="1"/>
        <v>1.6666666666666667</v>
      </c>
      <c r="M12" s="18">
        <f t="shared" si="2"/>
        <v>5</v>
      </c>
      <c r="N12" s="39">
        <f t="shared" si="3"/>
        <v>20</v>
      </c>
      <c r="P12" s="7" t="s">
        <v>99</v>
      </c>
      <c r="Q12" s="7" t="s">
        <v>104</v>
      </c>
      <c r="R12" s="14">
        <v>3</v>
      </c>
      <c r="S12" s="10" t="s">
        <v>105</v>
      </c>
      <c r="T12" s="1">
        <f t="shared" si="4"/>
        <v>0</v>
      </c>
    </row>
    <row r="13" spans="1:20" ht="26.4" x14ac:dyDescent="0.25">
      <c r="A13" s="38" t="s">
        <v>123</v>
      </c>
      <c r="B13" s="6">
        <f t="shared" si="0"/>
        <v>6</v>
      </c>
      <c r="C13" s="10" t="s">
        <v>37</v>
      </c>
      <c r="D13" s="12">
        <v>2</v>
      </c>
      <c r="E13" s="7" t="s">
        <v>38</v>
      </c>
      <c r="F13" s="7"/>
      <c r="G13" s="7" t="s">
        <v>141</v>
      </c>
      <c r="H13" s="7" t="s">
        <v>124</v>
      </c>
      <c r="I13" s="7" t="s">
        <v>143</v>
      </c>
      <c r="J13" s="19">
        <v>5</v>
      </c>
      <c r="K13" s="19">
        <v>10</v>
      </c>
      <c r="L13" s="18">
        <f t="shared" si="1"/>
        <v>0.83333333333333337</v>
      </c>
      <c r="M13" s="18">
        <f t="shared" si="2"/>
        <v>2.5</v>
      </c>
      <c r="N13" s="39">
        <f t="shared" si="3"/>
        <v>10</v>
      </c>
      <c r="P13" s="7"/>
      <c r="Q13" s="7"/>
      <c r="R13" s="14"/>
      <c r="S13" s="10"/>
      <c r="T13" s="1">
        <f t="shared" si="4"/>
        <v>10</v>
      </c>
    </row>
    <row r="14" spans="1:20" ht="26.4" x14ac:dyDescent="0.25">
      <c r="A14" s="38" t="s">
        <v>123</v>
      </c>
      <c r="B14" s="6">
        <f t="shared" si="0"/>
        <v>7</v>
      </c>
      <c r="C14" s="10" t="s">
        <v>40</v>
      </c>
      <c r="D14" s="12">
        <v>3</v>
      </c>
      <c r="E14" s="7" t="s">
        <v>41</v>
      </c>
      <c r="F14" s="7"/>
      <c r="G14" s="7" t="s">
        <v>140</v>
      </c>
      <c r="H14" s="7" t="s">
        <v>124</v>
      </c>
      <c r="I14" s="7" t="s">
        <v>144</v>
      </c>
      <c r="J14" s="19">
        <v>60</v>
      </c>
      <c r="K14" s="19">
        <v>3</v>
      </c>
      <c r="L14" s="18">
        <f t="shared" si="1"/>
        <v>3</v>
      </c>
      <c r="M14" s="18">
        <f t="shared" si="2"/>
        <v>9</v>
      </c>
      <c r="N14" s="39">
        <f t="shared" si="3"/>
        <v>36</v>
      </c>
      <c r="P14" s="7"/>
      <c r="Q14" s="7"/>
      <c r="R14" s="14"/>
      <c r="S14" s="7"/>
      <c r="T14" s="1">
        <f t="shared" si="4"/>
        <v>36</v>
      </c>
    </row>
    <row r="15" spans="1:20" x14ac:dyDescent="0.25">
      <c r="A15" s="38" t="s">
        <v>123</v>
      </c>
      <c r="B15" s="6">
        <f t="shared" si="0"/>
        <v>8</v>
      </c>
      <c r="C15" s="10" t="s">
        <v>58</v>
      </c>
      <c r="D15" s="12"/>
      <c r="E15" s="7" t="s">
        <v>59</v>
      </c>
      <c r="F15" s="7"/>
      <c r="G15" s="7" t="s">
        <v>140</v>
      </c>
      <c r="H15" s="7"/>
      <c r="I15" s="7" t="s">
        <v>145</v>
      </c>
      <c r="J15" s="19">
        <v>60</v>
      </c>
      <c r="K15" s="19">
        <v>3</v>
      </c>
      <c r="L15" s="18">
        <f t="shared" si="1"/>
        <v>3</v>
      </c>
      <c r="M15" s="18">
        <f t="shared" si="2"/>
        <v>9</v>
      </c>
      <c r="N15" s="39">
        <f t="shared" si="3"/>
        <v>36</v>
      </c>
      <c r="P15" s="7"/>
      <c r="Q15" s="7"/>
      <c r="R15" s="14"/>
      <c r="S15" s="7"/>
      <c r="T15" s="1">
        <f t="shared" si="4"/>
        <v>36</v>
      </c>
    </row>
    <row r="16" spans="1:20" x14ac:dyDescent="0.25">
      <c r="A16" s="38" t="s">
        <v>123</v>
      </c>
      <c r="B16" s="6">
        <f t="shared" si="0"/>
        <v>9</v>
      </c>
      <c r="C16" s="10" t="s">
        <v>60</v>
      </c>
      <c r="D16" s="12"/>
      <c r="E16" s="7"/>
      <c r="F16" s="7"/>
      <c r="G16" s="7" t="s">
        <v>140</v>
      </c>
      <c r="H16" s="7"/>
      <c r="I16" s="7" t="s">
        <v>146</v>
      </c>
      <c r="J16" s="19">
        <v>5</v>
      </c>
      <c r="K16" s="19">
        <v>25</v>
      </c>
      <c r="L16" s="18">
        <f t="shared" si="1"/>
        <v>2.0833333333333335</v>
      </c>
      <c r="M16" s="18">
        <f t="shared" si="2"/>
        <v>6.25</v>
      </c>
      <c r="N16" s="39">
        <f t="shared" si="3"/>
        <v>25</v>
      </c>
      <c r="P16" s="7"/>
      <c r="Q16" s="7"/>
      <c r="R16" s="14"/>
      <c r="S16" s="7"/>
      <c r="T16" s="1">
        <f t="shared" si="4"/>
        <v>25</v>
      </c>
    </row>
    <row r="17" spans="1:20" x14ac:dyDescent="0.25">
      <c r="A17" s="38" t="s">
        <v>123</v>
      </c>
      <c r="B17" s="6">
        <f t="shared" si="0"/>
        <v>10</v>
      </c>
      <c r="C17" s="10" t="s">
        <v>61</v>
      </c>
      <c r="D17" s="12"/>
      <c r="E17" s="7" t="s">
        <v>62</v>
      </c>
      <c r="F17" s="7"/>
      <c r="G17" s="7" t="s">
        <v>140</v>
      </c>
      <c r="H17" s="7"/>
      <c r="I17" s="7" t="s">
        <v>125</v>
      </c>
      <c r="J17" s="19">
        <v>20</v>
      </c>
      <c r="K17" s="19">
        <v>1</v>
      </c>
      <c r="L17" s="18">
        <f t="shared" si="1"/>
        <v>0.33333333333333331</v>
      </c>
      <c r="M17" s="18">
        <f t="shared" si="2"/>
        <v>1</v>
      </c>
      <c r="N17" s="39">
        <f t="shared" si="3"/>
        <v>4</v>
      </c>
      <c r="P17" s="7"/>
      <c r="Q17" s="7"/>
      <c r="R17" s="14"/>
      <c r="S17" s="7"/>
      <c r="T17" s="1">
        <f t="shared" si="4"/>
        <v>4</v>
      </c>
    </row>
    <row r="18" spans="1:20" ht="26.4" x14ac:dyDescent="0.25">
      <c r="A18" s="38" t="s">
        <v>123</v>
      </c>
      <c r="B18" s="6">
        <f t="shared" si="0"/>
        <v>11</v>
      </c>
      <c r="C18" s="10" t="s">
        <v>25</v>
      </c>
      <c r="D18" s="12"/>
      <c r="E18" s="7" t="s">
        <v>68</v>
      </c>
      <c r="F18" s="7"/>
      <c r="G18" s="7" t="s">
        <v>140</v>
      </c>
      <c r="H18" s="7"/>
      <c r="I18" s="7" t="s">
        <v>147</v>
      </c>
      <c r="J18" s="19">
        <v>120</v>
      </c>
      <c r="K18" s="19">
        <v>2</v>
      </c>
      <c r="L18" s="18">
        <f t="shared" si="1"/>
        <v>4</v>
      </c>
      <c r="M18" s="18">
        <f t="shared" si="2"/>
        <v>12</v>
      </c>
      <c r="N18" s="39">
        <f t="shared" si="3"/>
        <v>48</v>
      </c>
      <c r="P18" s="7"/>
      <c r="Q18" s="7"/>
      <c r="R18" s="14"/>
      <c r="S18" s="7"/>
      <c r="T18" s="1">
        <f t="shared" si="4"/>
        <v>48</v>
      </c>
    </row>
    <row r="19" spans="1:20" x14ac:dyDescent="0.25">
      <c r="A19" s="38" t="s">
        <v>123</v>
      </c>
      <c r="B19" s="6">
        <f t="shared" si="0"/>
        <v>12</v>
      </c>
      <c r="C19" s="10" t="s">
        <v>69</v>
      </c>
      <c r="D19" s="12"/>
      <c r="E19" s="7"/>
      <c r="F19" s="7"/>
      <c r="G19" s="7" t="s">
        <v>140</v>
      </c>
      <c r="H19" s="7"/>
      <c r="I19" s="7" t="s">
        <v>148</v>
      </c>
      <c r="J19" s="19"/>
      <c r="K19" s="19"/>
      <c r="L19" s="18">
        <f t="shared" si="1"/>
        <v>0</v>
      </c>
      <c r="M19" s="18">
        <f t="shared" si="2"/>
        <v>0</v>
      </c>
      <c r="N19" s="39">
        <f t="shared" si="3"/>
        <v>0</v>
      </c>
      <c r="P19" s="7"/>
      <c r="Q19" s="7"/>
      <c r="R19" s="14"/>
      <c r="S19" s="7"/>
      <c r="T19" s="1">
        <f t="shared" si="4"/>
        <v>0</v>
      </c>
    </row>
    <row r="20" spans="1:20" x14ac:dyDescent="0.25">
      <c r="A20" s="38" t="s">
        <v>123</v>
      </c>
      <c r="B20" s="6">
        <f t="shared" si="0"/>
        <v>13</v>
      </c>
      <c r="C20" s="10" t="s">
        <v>70</v>
      </c>
      <c r="D20" s="12"/>
      <c r="E20" s="7"/>
      <c r="F20" s="7"/>
      <c r="G20" s="7" t="s">
        <v>140</v>
      </c>
      <c r="H20" s="7"/>
      <c r="I20" s="7" t="s">
        <v>149</v>
      </c>
      <c r="J20" s="19"/>
      <c r="K20" s="19"/>
      <c r="L20" s="18">
        <f t="shared" si="1"/>
        <v>0</v>
      </c>
      <c r="M20" s="18">
        <f t="shared" si="2"/>
        <v>0</v>
      </c>
      <c r="N20" s="39">
        <f t="shared" si="3"/>
        <v>0</v>
      </c>
      <c r="P20" s="7"/>
      <c r="Q20" s="7"/>
      <c r="R20" s="14"/>
      <c r="S20" s="7"/>
      <c r="T20" s="1">
        <f t="shared" si="4"/>
        <v>0</v>
      </c>
    </row>
    <row r="21" spans="1:20" x14ac:dyDescent="0.25">
      <c r="A21" s="38" t="s">
        <v>123</v>
      </c>
      <c r="B21" s="6">
        <f t="shared" si="0"/>
        <v>14</v>
      </c>
      <c r="C21" s="10" t="s">
        <v>26</v>
      </c>
      <c r="D21" s="12"/>
      <c r="E21" s="7" t="s">
        <v>71</v>
      </c>
      <c r="F21" s="7"/>
      <c r="G21" s="7" t="s">
        <v>140</v>
      </c>
      <c r="H21" s="7"/>
      <c r="I21" s="7" t="s">
        <v>150</v>
      </c>
      <c r="J21" s="19"/>
      <c r="K21" s="19"/>
      <c r="L21" s="18">
        <f t="shared" si="1"/>
        <v>0</v>
      </c>
      <c r="M21" s="18">
        <f t="shared" si="2"/>
        <v>0</v>
      </c>
      <c r="N21" s="39">
        <f t="shared" si="3"/>
        <v>0</v>
      </c>
      <c r="P21" s="7"/>
      <c r="Q21" s="7"/>
      <c r="R21" s="14"/>
      <c r="S21" s="7"/>
      <c r="T21" s="1">
        <f t="shared" si="4"/>
        <v>0</v>
      </c>
    </row>
    <row r="22" spans="1:20" x14ac:dyDescent="0.25">
      <c r="A22" s="38" t="s">
        <v>123</v>
      </c>
      <c r="B22" s="6">
        <f t="shared" si="0"/>
        <v>15</v>
      </c>
      <c r="C22" s="10" t="s">
        <v>72</v>
      </c>
      <c r="D22" s="12"/>
      <c r="E22" s="7"/>
      <c r="F22" s="7"/>
      <c r="G22" s="7" t="s">
        <v>140</v>
      </c>
      <c r="H22" s="7"/>
      <c r="I22" s="7"/>
      <c r="J22" s="19"/>
      <c r="K22" s="19"/>
      <c r="L22" s="18">
        <f t="shared" si="1"/>
        <v>0</v>
      </c>
      <c r="M22" s="18">
        <f t="shared" si="2"/>
        <v>0</v>
      </c>
      <c r="N22" s="39">
        <f t="shared" si="3"/>
        <v>0</v>
      </c>
      <c r="P22" s="7"/>
      <c r="Q22" s="7"/>
      <c r="R22" s="14"/>
      <c r="S22" s="7"/>
      <c r="T22" s="1">
        <f t="shared" si="4"/>
        <v>0</v>
      </c>
    </row>
    <row r="23" spans="1:20" x14ac:dyDescent="0.25">
      <c r="A23" s="38" t="s">
        <v>123</v>
      </c>
      <c r="B23" s="6">
        <f t="shared" si="0"/>
        <v>16</v>
      </c>
      <c r="C23" s="10" t="s">
        <v>73</v>
      </c>
      <c r="D23" s="12"/>
      <c r="E23" s="7"/>
      <c r="F23" s="7"/>
      <c r="G23" s="7" t="s">
        <v>140</v>
      </c>
      <c r="H23" s="7"/>
      <c r="I23" s="7"/>
      <c r="J23" s="19"/>
      <c r="K23" s="19"/>
      <c r="L23" s="18">
        <f t="shared" si="1"/>
        <v>0</v>
      </c>
      <c r="M23" s="18">
        <f t="shared" si="2"/>
        <v>0</v>
      </c>
      <c r="N23" s="39">
        <f t="shared" si="3"/>
        <v>0</v>
      </c>
      <c r="P23" s="7"/>
      <c r="Q23" s="7"/>
      <c r="R23" s="14"/>
      <c r="S23" s="7"/>
      <c r="T23" s="1">
        <f t="shared" si="4"/>
        <v>0</v>
      </c>
    </row>
    <row r="24" spans="1:20" x14ac:dyDescent="0.25">
      <c r="A24" s="38" t="s">
        <v>123</v>
      </c>
      <c r="B24" s="6">
        <f t="shared" si="0"/>
        <v>17</v>
      </c>
      <c r="C24" s="10" t="s">
        <v>74</v>
      </c>
      <c r="D24" s="12"/>
      <c r="E24" s="7"/>
      <c r="F24" s="7"/>
      <c r="G24" s="7" t="s">
        <v>140</v>
      </c>
      <c r="H24" s="7"/>
      <c r="I24" s="7"/>
      <c r="J24" s="19"/>
      <c r="K24" s="19"/>
      <c r="L24" s="18">
        <f t="shared" si="1"/>
        <v>0</v>
      </c>
      <c r="M24" s="18">
        <f t="shared" si="2"/>
        <v>0</v>
      </c>
      <c r="N24" s="39">
        <f t="shared" si="3"/>
        <v>0</v>
      </c>
      <c r="P24" s="7"/>
      <c r="Q24" s="7"/>
      <c r="R24" s="14"/>
      <c r="S24" s="7"/>
      <c r="T24" s="1">
        <f t="shared" si="4"/>
        <v>0</v>
      </c>
    </row>
    <row r="25" spans="1:20" x14ac:dyDescent="0.25">
      <c r="A25" s="38" t="s">
        <v>123</v>
      </c>
      <c r="B25" s="6">
        <f t="shared" si="0"/>
        <v>18</v>
      </c>
      <c r="C25" s="10" t="s">
        <v>23</v>
      </c>
      <c r="D25" s="12"/>
      <c r="E25" s="7"/>
      <c r="F25" s="7"/>
      <c r="G25" s="7" t="s">
        <v>140</v>
      </c>
      <c r="H25" s="7"/>
      <c r="I25" s="7"/>
      <c r="J25" s="19"/>
      <c r="K25" s="19"/>
      <c r="L25" s="18">
        <f t="shared" si="1"/>
        <v>0</v>
      </c>
      <c r="M25" s="18">
        <f t="shared" si="2"/>
        <v>0</v>
      </c>
      <c r="N25" s="39">
        <f t="shared" si="3"/>
        <v>0</v>
      </c>
      <c r="P25" s="7"/>
      <c r="Q25" s="7"/>
      <c r="R25" s="14"/>
      <c r="S25" s="7"/>
      <c r="T25" s="1">
        <f t="shared" si="4"/>
        <v>0</v>
      </c>
    </row>
    <row r="26" spans="1:20" x14ac:dyDescent="0.25">
      <c r="A26" s="38" t="s">
        <v>123</v>
      </c>
      <c r="B26" s="6">
        <f t="shared" si="0"/>
        <v>19</v>
      </c>
      <c r="C26" s="10" t="s">
        <v>84</v>
      </c>
      <c r="D26" s="12"/>
      <c r="E26" s="7"/>
      <c r="F26" s="7"/>
      <c r="G26" s="7" t="s">
        <v>140</v>
      </c>
      <c r="H26" s="7"/>
      <c r="I26" s="7"/>
      <c r="J26" s="19"/>
      <c r="K26" s="19"/>
      <c r="L26" s="18">
        <f t="shared" si="1"/>
        <v>0</v>
      </c>
      <c r="M26" s="18">
        <f t="shared" si="2"/>
        <v>0</v>
      </c>
      <c r="N26" s="39">
        <f t="shared" si="3"/>
        <v>0</v>
      </c>
      <c r="P26" s="7"/>
      <c r="Q26" s="7"/>
      <c r="R26" s="14"/>
      <c r="S26" s="7"/>
      <c r="T26" s="1">
        <f t="shared" si="4"/>
        <v>0</v>
      </c>
    </row>
    <row r="27" spans="1:20" x14ac:dyDescent="0.25">
      <c r="A27" s="38" t="s">
        <v>123</v>
      </c>
      <c r="B27" s="6">
        <f t="shared" si="0"/>
        <v>20</v>
      </c>
      <c r="C27" s="10" t="s">
        <v>75</v>
      </c>
      <c r="D27" s="12"/>
      <c r="E27" s="7"/>
      <c r="F27" s="7"/>
      <c r="G27" s="7" t="s">
        <v>140</v>
      </c>
      <c r="H27" s="7"/>
      <c r="I27" s="7"/>
      <c r="J27" s="19"/>
      <c r="K27" s="19"/>
      <c r="L27" s="18">
        <f t="shared" si="1"/>
        <v>0</v>
      </c>
      <c r="M27" s="18">
        <f t="shared" si="2"/>
        <v>0</v>
      </c>
      <c r="N27" s="39">
        <f t="shared" si="3"/>
        <v>0</v>
      </c>
      <c r="P27" s="7"/>
      <c r="Q27" s="7"/>
      <c r="R27" s="14"/>
      <c r="S27" s="7"/>
      <c r="T27" s="1">
        <f t="shared" si="4"/>
        <v>0</v>
      </c>
    </row>
    <row r="28" spans="1:20" x14ac:dyDescent="0.25">
      <c r="A28" s="38" t="s">
        <v>123</v>
      </c>
      <c r="B28" s="6">
        <f t="shared" si="0"/>
        <v>21</v>
      </c>
      <c r="C28" s="10" t="s">
        <v>21</v>
      </c>
      <c r="D28" s="12"/>
      <c r="E28" s="7"/>
      <c r="F28" s="7"/>
      <c r="G28" s="7" t="s">
        <v>140</v>
      </c>
      <c r="H28" s="7"/>
      <c r="I28" s="7"/>
      <c r="J28" s="19"/>
      <c r="K28" s="19"/>
      <c r="L28" s="18">
        <f t="shared" si="1"/>
        <v>0</v>
      </c>
      <c r="M28" s="18">
        <f t="shared" si="2"/>
        <v>0</v>
      </c>
      <c r="N28" s="39">
        <f t="shared" si="3"/>
        <v>0</v>
      </c>
      <c r="P28" s="7"/>
      <c r="Q28" s="7"/>
      <c r="R28" s="14"/>
      <c r="S28" s="7"/>
      <c r="T28" s="1">
        <f t="shared" si="4"/>
        <v>0</v>
      </c>
    </row>
    <row r="29" spans="1:20" x14ac:dyDescent="0.25">
      <c r="A29" s="38" t="s">
        <v>123</v>
      </c>
      <c r="B29" s="6">
        <f t="shared" si="0"/>
        <v>22</v>
      </c>
      <c r="C29" s="10" t="s">
        <v>22</v>
      </c>
      <c r="D29" s="12">
        <v>4</v>
      </c>
      <c r="E29" s="7"/>
      <c r="F29" s="7"/>
      <c r="G29" s="7" t="s">
        <v>140</v>
      </c>
      <c r="H29" s="7"/>
      <c r="I29" s="7"/>
      <c r="J29" s="19"/>
      <c r="K29" s="19"/>
      <c r="L29" s="18">
        <f t="shared" si="1"/>
        <v>0</v>
      </c>
      <c r="M29" s="18">
        <f t="shared" si="2"/>
        <v>0</v>
      </c>
      <c r="N29" s="39">
        <f t="shared" si="3"/>
        <v>0</v>
      </c>
      <c r="P29" s="7"/>
      <c r="Q29" s="7"/>
      <c r="R29" s="14"/>
      <c r="S29" s="7"/>
      <c r="T29" s="1">
        <f t="shared" si="4"/>
        <v>0</v>
      </c>
    </row>
    <row r="30" spans="1:20" x14ac:dyDescent="0.25">
      <c r="A30" s="38" t="s">
        <v>123</v>
      </c>
      <c r="B30" s="6">
        <f t="shared" si="0"/>
        <v>23</v>
      </c>
      <c r="C30" s="10"/>
      <c r="D30" s="12"/>
      <c r="E30" s="7"/>
      <c r="F30" s="7"/>
      <c r="G30" s="7"/>
      <c r="H30" s="7"/>
      <c r="I30" s="7"/>
      <c r="J30" s="19"/>
      <c r="K30" s="19"/>
      <c r="L30" s="18">
        <f t="shared" si="1"/>
        <v>0</v>
      </c>
      <c r="M30" s="18">
        <f t="shared" si="2"/>
        <v>0</v>
      </c>
      <c r="N30" s="39">
        <f t="shared" si="3"/>
        <v>0</v>
      </c>
      <c r="P30" s="7"/>
      <c r="Q30" s="7"/>
      <c r="R30" s="14"/>
      <c r="S30" s="7"/>
      <c r="T30" s="1">
        <f t="shared" si="4"/>
        <v>0</v>
      </c>
    </row>
    <row r="31" spans="1:20" x14ac:dyDescent="0.25">
      <c r="A31" s="38" t="s">
        <v>123</v>
      </c>
      <c r="B31" s="6">
        <f t="shared" si="0"/>
        <v>24</v>
      </c>
      <c r="C31" s="10"/>
      <c r="D31" s="12"/>
      <c r="E31" s="7"/>
      <c r="F31" s="7"/>
      <c r="G31" s="7"/>
      <c r="H31" s="7"/>
      <c r="I31" s="7"/>
      <c r="J31" s="19"/>
      <c r="K31" s="19"/>
      <c r="L31" s="18">
        <f t="shared" si="1"/>
        <v>0</v>
      </c>
      <c r="M31" s="18">
        <f t="shared" si="2"/>
        <v>0</v>
      </c>
      <c r="N31" s="39">
        <f t="shared" si="3"/>
        <v>0</v>
      </c>
      <c r="P31" s="7"/>
      <c r="Q31" s="7"/>
      <c r="R31" s="14"/>
      <c r="S31" s="7"/>
      <c r="T31" s="1">
        <f t="shared" si="4"/>
        <v>0</v>
      </c>
    </row>
    <row r="32" spans="1:20" x14ac:dyDescent="0.25">
      <c r="A32" s="38" t="s">
        <v>123</v>
      </c>
      <c r="B32" s="6">
        <f t="shared" si="0"/>
        <v>25</v>
      </c>
      <c r="C32" s="10"/>
      <c r="D32" s="12"/>
      <c r="E32" s="7"/>
      <c r="F32" s="7"/>
      <c r="G32" s="7"/>
      <c r="H32" s="7"/>
      <c r="I32" s="7"/>
      <c r="J32" s="19"/>
      <c r="K32" s="19"/>
      <c r="L32" s="18">
        <f t="shared" si="1"/>
        <v>0</v>
      </c>
      <c r="M32" s="18">
        <f t="shared" si="2"/>
        <v>0</v>
      </c>
      <c r="N32" s="39">
        <f t="shared" si="3"/>
        <v>0</v>
      </c>
      <c r="P32" s="7"/>
      <c r="Q32" s="7"/>
      <c r="R32" s="14"/>
      <c r="S32" s="7"/>
      <c r="T32" s="1">
        <f t="shared" si="4"/>
        <v>0</v>
      </c>
    </row>
    <row r="33" spans="1:20" x14ac:dyDescent="0.25">
      <c r="A33" s="38" t="s">
        <v>123</v>
      </c>
      <c r="B33" s="6">
        <f t="shared" si="0"/>
        <v>26</v>
      </c>
      <c r="C33" s="10"/>
      <c r="D33" s="12"/>
      <c r="E33" s="7"/>
      <c r="F33" s="7"/>
      <c r="G33" s="7"/>
      <c r="H33" s="7"/>
      <c r="I33" s="7"/>
      <c r="J33" s="19"/>
      <c r="K33" s="19"/>
      <c r="L33" s="18">
        <f t="shared" si="1"/>
        <v>0</v>
      </c>
      <c r="M33" s="18">
        <f t="shared" si="2"/>
        <v>0</v>
      </c>
      <c r="N33" s="39">
        <f t="shared" si="3"/>
        <v>0</v>
      </c>
      <c r="P33" s="7"/>
      <c r="Q33" s="7"/>
      <c r="R33" s="14"/>
      <c r="S33" s="7"/>
      <c r="T33" s="1">
        <f t="shared" si="4"/>
        <v>0</v>
      </c>
    </row>
    <row r="34" spans="1:20" x14ac:dyDescent="0.25">
      <c r="A34" s="38" t="s">
        <v>123</v>
      </c>
      <c r="B34" s="6">
        <f t="shared" si="0"/>
        <v>27</v>
      </c>
      <c r="C34" s="10"/>
      <c r="D34" s="12"/>
      <c r="E34" s="7"/>
      <c r="F34" s="7"/>
      <c r="G34" s="7"/>
      <c r="H34" s="7"/>
      <c r="I34" s="7"/>
      <c r="J34" s="19"/>
      <c r="K34" s="19"/>
      <c r="L34" s="18">
        <f t="shared" si="1"/>
        <v>0</v>
      </c>
      <c r="M34" s="18">
        <f t="shared" si="2"/>
        <v>0</v>
      </c>
      <c r="N34" s="39">
        <f t="shared" si="3"/>
        <v>0</v>
      </c>
      <c r="P34" s="7"/>
      <c r="Q34" s="7"/>
      <c r="R34" s="14"/>
      <c r="S34" s="7"/>
      <c r="T34" s="1">
        <f t="shared" si="4"/>
        <v>0</v>
      </c>
    </row>
    <row r="35" spans="1:20" x14ac:dyDescent="0.25">
      <c r="A35" s="38" t="s">
        <v>123</v>
      </c>
      <c r="B35" s="6">
        <f t="shared" si="0"/>
        <v>28</v>
      </c>
      <c r="C35" s="10"/>
      <c r="D35" s="12"/>
      <c r="E35" s="7"/>
      <c r="F35" s="7"/>
      <c r="G35" s="7"/>
      <c r="H35" s="7"/>
      <c r="I35" s="7"/>
      <c r="J35" s="19"/>
      <c r="K35" s="19"/>
      <c r="L35" s="18">
        <f t="shared" si="1"/>
        <v>0</v>
      </c>
      <c r="M35" s="18">
        <f t="shared" si="2"/>
        <v>0</v>
      </c>
      <c r="N35" s="39">
        <f t="shared" si="3"/>
        <v>0</v>
      </c>
      <c r="P35" s="7"/>
      <c r="Q35" s="7"/>
      <c r="R35" s="14"/>
      <c r="S35" s="7"/>
      <c r="T35" s="1">
        <f t="shared" si="4"/>
        <v>0</v>
      </c>
    </row>
    <row r="36" spans="1:20" ht="21" x14ac:dyDescent="0.25">
      <c r="A36" s="38" t="s">
        <v>123</v>
      </c>
      <c r="B36" s="6">
        <f t="shared" si="0"/>
        <v>29</v>
      </c>
      <c r="C36" s="52" t="s">
        <v>30</v>
      </c>
      <c r="D36" s="53"/>
      <c r="E36" s="53"/>
      <c r="F36" s="53"/>
      <c r="G36" s="53"/>
      <c r="H36" s="53"/>
      <c r="I36" s="53"/>
      <c r="J36" s="53"/>
      <c r="K36" s="53"/>
      <c r="L36" s="53"/>
      <c r="M36" s="53"/>
      <c r="N36" s="54"/>
      <c r="P36" s="7"/>
      <c r="Q36" s="7"/>
      <c r="R36" s="14"/>
      <c r="S36" s="7"/>
      <c r="T36" s="1">
        <f t="shared" si="4"/>
        <v>0</v>
      </c>
    </row>
    <row r="37" spans="1:20" ht="26.4" x14ac:dyDescent="0.25">
      <c r="A37" s="38" t="s">
        <v>123</v>
      </c>
      <c r="B37" s="6">
        <f t="shared" si="0"/>
        <v>30</v>
      </c>
      <c r="C37" s="10" t="s">
        <v>153</v>
      </c>
      <c r="D37" s="12">
        <v>1</v>
      </c>
      <c r="E37" s="7" t="s">
        <v>154</v>
      </c>
      <c r="F37" s="7"/>
      <c r="G37" s="7" t="s">
        <v>140</v>
      </c>
      <c r="H37" s="7" t="s">
        <v>155</v>
      </c>
      <c r="I37" s="7" t="s">
        <v>125</v>
      </c>
      <c r="J37" s="19">
        <v>30</v>
      </c>
      <c r="K37" s="19">
        <v>20</v>
      </c>
      <c r="L37" s="18">
        <f t="shared" ref="L37" si="5">J37*K37/60</f>
        <v>10</v>
      </c>
      <c r="M37" s="18">
        <f t="shared" ref="M37" si="6">L37*3</f>
        <v>30</v>
      </c>
      <c r="N37" s="39">
        <f t="shared" ref="N37" si="7">L37*12</f>
        <v>120</v>
      </c>
      <c r="P37" s="7"/>
      <c r="Q37" s="7"/>
      <c r="R37" s="14"/>
      <c r="S37" s="7"/>
      <c r="T37" s="1">
        <f t="shared" si="4"/>
        <v>120</v>
      </c>
    </row>
    <row r="38" spans="1:20" x14ac:dyDescent="0.25">
      <c r="A38" s="38" t="s">
        <v>123</v>
      </c>
      <c r="B38" s="6">
        <f t="shared" si="0"/>
        <v>31</v>
      </c>
      <c r="C38" s="10" t="s">
        <v>31</v>
      </c>
      <c r="D38" s="12">
        <v>1</v>
      </c>
      <c r="E38" s="7"/>
      <c r="F38" s="7"/>
      <c r="G38" s="7" t="s">
        <v>141</v>
      </c>
      <c r="H38" s="7" t="s">
        <v>124</v>
      </c>
      <c r="I38" s="7" t="s">
        <v>143</v>
      </c>
      <c r="J38" s="19">
        <v>10</v>
      </c>
      <c r="K38" s="19">
        <v>2</v>
      </c>
      <c r="L38" s="18">
        <f t="shared" si="1"/>
        <v>0.33333333333333331</v>
      </c>
      <c r="M38" s="18">
        <f t="shared" si="2"/>
        <v>1</v>
      </c>
      <c r="N38" s="39">
        <f t="shared" si="3"/>
        <v>4</v>
      </c>
      <c r="P38" s="7"/>
      <c r="Q38" s="7"/>
      <c r="R38" s="14"/>
      <c r="S38" s="7"/>
      <c r="T38" s="1">
        <f t="shared" si="4"/>
        <v>4</v>
      </c>
    </row>
    <row r="39" spans="1:20" x14ac:dyDescent="0.25">
      <c r="A39" s="38" t="s">
        <v>123</v>
      </c>
      <c r="B39" s="6">
        <f t="shared" si="0"/>
        <v>32</v>
      </c>
      <c r="C39" s="10" t="s">
        <v>39</v>
      </c>
      <c r="D39" s="12"/>
      <c r="E39" s="7"/>
      <c r="F39" s="7"/>
      <c r="G39" s="7"/>
      <c r="H39" s="7"/>
      <c r="I39" s="7"/>
      <c r="J39" s="19"/>
      <c r="K39" s="19"/>
      <c r="L39" s="18">
        <f t="shared" si="1"/>
        <v>0</v>
      </c>
      <c r="M39" s="18">
        <f t="shared" si="2"/>
        <v>0</v>
      </c>
      <c r="N39" s="39">
        <f t="shared" si="3"/>
        <v>0</v>
      </c>
      <c r="P39" s="7"/>
      <c r="Q39" s="7"/>
      <c r="R39" s="14"/>
      <c r="S39" s="7"/>
      <c r="T39" s="1">
        <f t="shared" si="4"/>
        <v>0</v>
      </c>
    </row>
    <row r="40" spans="1:20" x14ac:dyDescent="0.25">
      <c r="A40" s="38" t="s">
        <v>123</v>
      </c>
      <c r="B40" s="6">
        <f t="shared" si="0"/>
        <v>33</v>
      </c>
      <c r="C40" s="10" t="s">
        <v>18</v>
      </c>
      <c r="D40" s="12"/>
      <c r="E40" s="7"/>
      <c r="F40" s="7"/>
      <c r="G40" s="7"/>
      <c r="H40" s="7"/>
      <c r="I40" s="7"/>
      <c r="J40" s="19"/>
      <c r="K40" s="19"/>
      <c r="L40" s="18">
        <f t="shared" si="1"/>
        <v>0</v>
      </c>
      <c r="M40" s="18">
        <f t="shared" si="2"/>
        <v>0</v>
      </c>
      <c r="N40" s="39">
        <f t="shared" si="3"/>
        <v>0</v>
      </c>
      <c r="P40" s="7"/>
      <c r="Q40" s="7"/>
      <c r="R40" s="14"/>
      <c r="S40" s="7"/>
      <c r="T40" s="1">
        <f t="shared" si="4"/>
        <v>0</v>
      </c>
    </row>
    <row r="41" spans="1:20" x14ac:dyDescent="0.25">
      <c r="A41" s="38" t="s">
        <v>123</v>
      </c>
      <c r="B41" s="6">
        <f t="shared" si="0"/>
        <v>34</v>
      </c>
      <c r="C41" s="10" t="s">
        <v>85</v>
      </c>
      <c r="D41" s="12"/>
      <c r="E41" s="7"/>
      <c r="F41" s="7"/>
      <c r="G41" s="7"/>
      <c r="H41" s="7"/>
      <c r="I41" s="7"/>
      <c r="J41" s="19"/>
      <c r="K41" s="19"/>
      <c r="L41" s="18">
        <f t="shared" si="1"/>
        <v>0</v>
      </c>
      <c r="M41" s="18">
        <f t="shared" si="2"/>
        <v>0</v>
      </c>
      <c r="N41" s="39">
        <f t="shared" si="3"/>
        <v>0</v>
      </c>
      <c r="P41" s="7"/>
      <c r="Q41" s="7"/>
      <c r="R41" s="14"/>
      <c r="S41" s="7"/>
      <c r="T41" s="1">
        <f t="shared" si="4"/>
        <v>0</v>
      </c>
    </row>
    <row r="42" spans="1:20" x14ac:dyDescent="0.25">
      <c r="A42" s="38" t="s">
        <v>123</v>
      </c>
      <c r="B42" s="6">
        <f t="shared" si="0"/>
        <v>35</v>
      </c>
      <c r="C42" s="10"/>
      <c r="D42" s="12"/>
      <c r="E42" s="7"/>
      <c r="F42" s="7"/>
      <c r="G42" s="7"/>
      <c r="H42" s="7"/>
      <c r="I42" s="7"/>
      <c r="J42" s="19"/>
      <c r="K42" s="19"/>
      <c r="L42" s="18">
        <f t="shared" si="1"/>
        <v>0</v>
      </c>
      <c r="M42" s="18">
        <f t="shared" si="2"/>
        <v>0</v>
      </c>
      <c r="N42" s="39">
        <f t="shared" si="3"/>
        <v>0</v>
      </c>
      <c r="P42" s="7"/>
      <c r="Q42" s="7"/>
      <c r="R42" s="14"/>
      <c r="S42" s="7"/>
      <c r="T42" s="1">
        <f t="shared" si="4"/>
        <v>0</v>
      </c>
    </row>
    <row r="43" spans="1:20" x14ac:dyDescent="0.25">
      <c r="A43" s="38" t="s">
        <v>123</v>
      </c>
      <c r="B43" s="6">
        <f t="shared" si="0"/>
        <v>36</v>
      </c>
      <c r="C43" s="10"/>
      <c r="D43" s="12"/>
      <c r="E43" s="7"/>
      <c r="F43" s="7"/>
      <c r="G43" s="7"/>
      <c r="H43" s="7"/>
      <c r="I43" s="7"/>
      <c r="J43" s="19"/>
      <c r="K43" s="19"/>
      <c r="L43" s="18">
        <f t="shared" si="1"/>
        <v>0</v>
      </c>
      <c r="M43" s="18">
        <f t="shared" si="2"/>
        <v>0</v>
      </c>
      <c r="N43" s="39">
        <f t="shared" si="3"/>
        <v>0</v>
      </c>
      <c r="P43" s="7"/>
      <c r="Q43" s="7"/>
      <c r="R43" s="14"/>
      <c r="S43" s="7"/>
      <c r="T43" s="1">
        <f t="shared" si="4"/>
        <v>0</v>
      </c>
    </row>
    <row r="44" spans="1:20" x14ac:dyDescent="0.25">
      <c r="A44" s="38" t="s">
        <v>123</v>
      </c>
      <c r="B44" s="6">
        <f t="shared" si="0"/>
        <v>37</v>
      </c>
      <c r="C44" s="10"/>
      <c r="D44" s="12"/>
      <c r="E44" s="7"/>
      <c r="F44" s="7"/>
      <c r="G44" s="7"/>
      <c r="H44" s="7"/>
      <c r="I44" s="7"/>
      <c r="J44" s="19"/>
      <c r="K44" s="19"/>
      <c r="L44" s="18">
        <f t="shared" si="1"/>
        <v>0</v>
      </c>
      <c r="M44" s="18">
        <f t="shared" si="2"/>
        <v>0</v>
      </c>
      <c r="N44" s="39">
        <f t="shared" si="3"/>
        <v>0</v>
      </c>
      <c r="P44" s="7"/>
      <c r="Q44" s="7"/>
      <c r="R44" s="14"/>
      <c r="S44" s="7"/>
      <c r="T44" s="1">
        <f t="shared" si="4"/>
        <v>0</v>
      </c>
    </row>
    <row r="45" spans="1:20" ht="21" x14ac:dyDescent="0.25">
      <c r="A45" s="38" t="s">
        <v>123</v>
      </c>
      <c r="B45" s="6">
        <f t="shared" si="0"/>
        <v>38</v>
      </c>
      <c r="C45" s="52" t="s">
        <v>42</v>
      </c>
      <c r="D45" s="53"/>
      <c r="E45" s="53"/>
      <c r="F45" s="53"/>
      <c r="G45" s="53"/>
      <c r="H45" s="53"/>
      <c r="I45" s="53"/>
      <c r="J45" s="53"/>
      <c r="K45" s="53"/>
      <c r="L45" s="53"/>
      <c r="M45" s="53"/>
      <c r="N45" s="54"/>
      <c r="P45" s="7"/>
      <c r="Q45" s="7"/>
      <c r="R45" s="14"/>
      <c r="S45" s="7"/>
      <c r="T45" s="1">
        <f t="shared" si="4"/>
        <v>0</v>
      </c>
    </row>
    <row r="46" spans="1:20" ht="26.4" x14ac:dyDescent="0.25">
      <c r="A46" s="38" t="s">
        <v>123</v>
      </c>
      <c r="B46" s="6">
        <f t="shared" si="0"/>
        <v>39</v>
      </c>
      <c r="C46" s="10" t="s">
        <v>64</v>
      </c>
      <c r="D46" s="12">
        <v>1</v>
      </c>
      <c r="E46" s="7" t="s">
        <v>156</v>
      </c>
      <c r="F46" s="7"/>
      <c r="G46" s="7" t="s">
        <v>142</v>
      </c>
      <c r="H46" s="7" t="s">
        <v>155</v>
      </c>
      <c r="I46" s="7" t="s">
        <v>125</v>
      </c>
      <c r="J46" s="19">
        <v>20</v>
      </c>
      <c r="K46" s="19">
        <v>45</v>
      </c>
      <c r="L46" s="18">
        <f t="shared" si="1"/>
        <v>15</v>
      </c>
      <c r="M46" s="18">
        <f t="shared" si="2"/>
        <v>45</v>
      </c>
      <c r="N46" s="39">
        <f t="shared" si="3"/>
        <v>180</v>
      </c>
      <c r="P46" s="7"/>
      <c r="Q46" s="7"/>
      <c r="R46" s="14"/>
      <c r="S46" s="7"/>
      <c r="T46" s="1">
        <f t="shared" si="4"/>
        <v>180</v>
      </c>
    </row>
    <row r="47" spans="1:20" x14ac:dyDescent="0.25">
      <c r="A47" s="38" t="s">
        <v>123</v>
      </c>
      <c r="B47" s="6">
        <f t="shared" si="0"/>
        <v>40</v>
      </c>
      <c r="C47" s="10" t="s">
        <v>63</v>
      </c>
      <c r="D47" s="12"/>
      <c r="E47" s="7"/>
      <c r="F47" s="7"/>
      <c r="G47" s="7"/>
      <c r="H47" s="7"/>
      <c r="I47" s="7"/>
      <c r="J47" s="19"/>
      <c r="K47" s="19"/>
      <c r="L47" s="18">
        <f t="shared" si="1"/>
        <v>0</v>
      </c>
      <c r="M47" s="18">
        <f t="shared" si="2"/>
        <v>0</v>
      </c>
      <c r="N47" s="39">
        <f t="shared" si="3"/>
        <v>0</v>
      </c>
      <c r="P47" s="7"/>
      <c r="Q47" s="7"/>
      <c r="R47" s="14"/>
      <c r="S47" s="7"/>
      <c r="T47" s="1">
        <f t="shared" si="4"/>
        <v>0</v>
      </c>
    </row>
    <row r="48" spans="1:20" x14ac:dyDescent="0.25">
      <c r="A48" s="38" t="s">
        <v>123</v>
      </c>
      <c r="B48" s="6">
        <f t="shared" si="0"/>
        <v>41</v>
      </c>
      <c r="C48" s="10" t="s">
        <v>65</v>
      </c>
      <c r="D48" s="12"/>
      <c r="E48" s="7" t="s">
        <v>66</v>
      </c>
      <c r="F48" s="7"/>
      <c r="G48" s="7"/>
      <c r="H48" s="7"/>
      <c r="I48" s="7"/>
      <c r="J48" s="19"/>
      <c r="K48" s="19"/>
      <c r="L48" s="18">
        <f t="shared" si="1"/>
        <v>0</v>
      </c>
      <c r="M48" s="18">
        <f t="shared" si="2"/>
        <v>0</v>
      </c>
      <c r="N48" s="39">
        <f t="shared" si="3"/>
        <v>0</v>
      </c>
      <c r="P48" s="7"/>
      <c r="Q48" s="7"/>
      <c r="R48" s="14"/>
      <c r="S48" s="7"/>
      <c r="T48" s="1">
        <f t="shared" si="4"/>
        <v>0</v>
      </c>
    </row>
    <row r="49" spans="1:20" x14ac:dyDescent="0.25">
      <c r="A49" s="38" t="s">
        <v>123</v>
      </c>
      <c r="B49" s="6">
        <f t="shared" si="0"/>
        <v>42</v>
      </c>
      <c r="C49" s="10" t="s">
        <v>67</v>
      </c>
      <c r="D49" s="12"/>
      <c r="E49" s="7"/>
      <c r="F49" s="7"/>
      <c r="G49" s="7"/>
      <c r="H49" s="7"/>
      <c r="I49" s="7"/>
      <c r="J49" s="19"/>
      <c r="K49" s="19"/>
      <c r="L49" s="18">
        <f t="shared" si="1"/>
        <v>0</v>
      </c>
      <c r="M49" s="18">
        <f t="shared" si="2"/>
        <v>0</v>
      </c>
      <c r="N49" s="39">
        <f t="shared" si="3"/>
        <v>0</v>
      </c>
      <c r="P49" s="7"/>
      <c r="Q49" s="7"/>
      <c r="R49" s="14"/>
      <c r="S49" s="7"/>
      <c r="T49" s="1">
        <f t="shared" si="4"/>
        <v>0</v>
      </c>
    </row>
    <row r="50" spans="1:20" x14ac:dyDescent="0.25">
      <c r="A50" s="38" t="s">
        <v>123</v>
      </c>
      <c r="B50" s="6">
        <f t="shared" si="0"/>
        <v>43</v>
      </c>
      <c r="C50" s="10"/>
      <c r="D50" s="12"/>
      <c r="E50" s="7"/>
      <c r="F50" s="7"/>
      <c r="G50" s="7"/>
      <c r="H50" s="7"/>
      <c r="I50" s="7"/>
      <c r="J50" s="19"/>
      <c r="K50" s="19"/>
      <c r="L50" s="18">
        <f t="shared" si="1"/>
        <v>0</v>
      </c>
      <c r="M50" s="18">
        <f t="shared" si="2"/>
        <v>0</v>
      </c>
      <c r="N50" s="39">
        <f t="shared" si="3"/>
        <v>0</v>
      </c>
      <c r="P50" s="7"/>
      <c r="Q50" s="7"/>
      <c r="R50" s="14"/>
      <c r="S50" s="7"/>
      <c r="T50" s="1">
        <f t="shared" si="4"/>
        <v>0</v>
      </c>
    </row>
    <row r="51" spans="1:20" ht="21" x14ac:dyDescent="0.25">
      <c r="A51" s="38" t="s">
        <v>123</v>
      </c>
      <c r="B51" s="6">
        <f t="shared" si="0"/>
        <v>44</v>
      </c>
      <c r="C51" s="52" t="s">
        <v>119</v>
      </c>
      <c r="D51" s="53"/>
      <c r="E51" s="53"/>
      <c r="F51" s="53"/>
      <c r="G51" s="53"/>
      <c r="H51" s="53"/>
      <c r="I51" s="53"/>
      <c r="J51" s="53"/>
      <c r="K51" s="53"/>
      <c r="L51" s="53"/>
      <c r="M51" s="53"/>
      <c r="N51" s="54"/>
      <c r="P51" s="7"/>
      <c r="Q51" s="7"/>
      <c r="R51" s="14"/>
      <c r="S51" s="7"/>
      <c r="T51" s="1">
        <f t="shared" si="4"/>
        <v>0</v>
      </c>
    </row>
    <row r="52" spans="1:20" x14ac:dyDescent="0.25">
      <c r="A52" s="38" t="s">
        <v>123</v>
      </c>
      <c r="B52" s="6">
        <f t="shared" si="0"/>
        <v>45</v>
      </c>
      <c r="C52" s="10" t="s">
        <v>19</v>
      </c>
      <c r="D52" s="12"/>
      <c r="E52" s="7"/>
      <c r="F52" s="7"/>
      <c r="G52" s="7"/>
      <c r="H52" s="7"/>
      <c r="I52" s="7"/>
      <c r="J52" s="19"/>
      <c r="K52" s="19"/>
      <c r="L52" s="18">
        <f t="shared" si="1"/>
        <v>0</v>
      </c>
      <c r="M52" s="18">
        <f t="shared" si="2"/>
        <v>0</v>
      </c>
      <c r="N52" s="39">
        <f t="shared" si="3"/>
        <v>0</v>
      </c>
      <c r="P52" s="7"/>
      <c r="Q52" s="7"/>
      <c r="R52" s="14"/>
      <c r="S52" s="7"/>
      <c r="T52" s="1">
        <f t="shared" si="4"/>
        <v>0</v>
      </c>
    </row>
    <row r="53" spans="1:20" x14ac:dyDescent="0.25">
      <c r="A53" s="38" t="s">
        <v>123</v>
      </c>
      <c r="B53" s="6">
        <f t="shared" si="0"/>
        <v>46</v>
      </c>
      <c r="C53" s="10" t="s">
        <v>24</v>
      </c>
      <c r="D53" s="12"/>
      <c r="E53" s="7"/>
      <c r="F53" s="7"/>
      <c r="G53" s="7"/>
      <c r="H53" s="7"/>
      <c r="I53" s="7"/>
      <c r="J53" s="19"/>
      <c r="K53" s="19"/>
      <c r="L53" s="18">
        <f t="shared" si="1"/>
        <v>0</v>
      </c>
      <c r="M53" s="18">
        <f t="shared" si="2"/>
        <v>0</v>
      </c>
      <c r="N53" s="39">
        <f t="shared" si="3"/>
        <v>0</v>
      </c>
      <c r="P53" s="7"/>
      <c r="Q53" s="7"/>
      <c r="R53" s="14"/>
      <c r="S53" s="7"/>
      <c r="T53" s="1">
        <f t="shared" si="4"/>
        <v>0</v>
      </c>
    </row>
    <row r="54" spans="1:20" x14ac:dyDescent="0.25">
      <c r="A54" s="38" t="s">
        <v>123</v>
      </c>
      <c r="B54" s="6">
        <f t="shared" si="0"/>
        <v>47</v>
      </c>
      <c r="C54" s="10"/>
      <c r="D54" s="12"/>
      <c r="E54" s="7"/>
      <c r="F54" s="7"/>
      <c r="G54" s="7"/>
      <c r="H54" s="7"/>
      <c r="I54" s="7"/>
      <c r="J54" s="19"/>
      <c r="K54" s="19"/>
      <c r="L54" s="18">
        <f t="shared" si="1"/>
        <v>0</v>
      </c>
      <c r="M54" s="18">
        <f t="shared" si="2"/>
        <v>0</v>
      </c>
      <c r="N54" s="39">
        <f t="shared" si="3"/>
        <v>0</v>
      </c>
      <c r="P54" s="7"/>
      <c r="Q54" s="7"/>
      <c r="R54" s="14"/>
      <c r="S54" s="7"/>
      <c r="T54" s="1">
        <f t="shared" si="4"/>
        <v>0</v>
      </c>
    </row>
    <row r="55" spans="1:20" x14ac:dyDescent="0.25">
      <c r="A55" s="38" t="s">
        <v>123</v>
      </c>
      <c r="B55" s="6">
        <f t="shared" si="0"/>
        <v>48</v>
      </c>
      <c r="C55" s="10"/>
      <c r="D55" s="12"/>
      <c r="E55" s="7"/>
      <c r="F55" s="7"/>
      <c r="G55" s="7"/>
      <c r="H55" s="7"/>
      <c r="I55" s="7"/>
      <c r="J55" s="19"/>
      <c r="K55" s="19"/>
      <c r="L55" s="18">
        <f t="shared" si="1"/>
        <v>0</v>
      </c>
      <c r="M55" s="18">
        <f t="shared" si="2"/>
        <v>0</v>
      </c>
      <c r="N55" s="39">
        <f t="shared" si="3"/>
        <v>0</v>
      </c>
      <c r="P55" s="7"/>
      <c r="Q55" s="7"/>
      <c r="R55" s="14"/>
      <c r="S55" s="7"/>
      <c r="T55" s="1">
        <f t="shared" si="4"/>
        <v>0</v>
      </c>
    </row>
    <row r="56" spans="1:20" ht="21" x14ac:dyDescent="0.25">
      <c r="A56" s="38" t="s">
        <v>123</v>
      </c>
      <c r="B56" s="6">
        <f t="shared" si="0"/>
        <v>49</v>
      </c>
      <c r="C56" s="52" t="s">
        <v>43</v>
      </c>
      <c r="D56" s="53"/>
      <c r="E56" s="53"/>
      <c r="F56" s="53"/>
      <c r="G56" s="53"/>
      <c r="H56" s="53"/>
      <c r="I56" s="53"/>
      <c r="J56" s="53"/>
      <c r="K56" s="53"/>
      <c r="L56" s="53"/>
      <c r="M56" s="53"/>
      <c r="N56" s="54"/>
      <c r="P56" s="7"/>
      <c r="Q56" s="7"/>
      <c r="R56" s="14"/>
      <c r="S56" s="7"/>
      <c r="T56" s="1">
        <f t="shared" si="4"/>
        <v>0</v>
      </c>
    </row>
    <row r="57" spans="1:20" x14ac:dyDescent="0.25">
      <c r="A57" s="38" t="s">
        <v>123</v>
      </c>
      <c r="B57" s="6">
        <f t="shared" si="0"/>
        <v>50</v>
      </c>
      <c r="C57" s="10" t="s">
        <v>20</v>
      </c>
      <c r="D57" s="12"/>
      <c r="E57" s="7"/>
      <c r="F57" s="7"/>
      <c r="G57" s="7"/>
      <c r="H57" s="7"/>
      <c r="I57" s="7"/>
      <c r="J57" s="19"/>
      <c r="K57" s="19"/>
      <c r="L57" s="18">
        <f t="shared" si="1"/>
        <v>0</v>
      </c>
      <c r="M57" s="18">
        <f t="shared" si="2"/>
        <v>0</v>
      </c>
      <c r="N57" s="39">
        <f t="shared" si="3"/>
        <v>0</v>
      </c>
      <c r="P57" s="7"/>
      <c r="Q57" s="7"/>
      <c r="R57" s="14"/>
      <c r="S57" s="7"/>
      <c r="T57" s="1">
        <f t="shared" si="4"/>
        <v>0</v>
      </c>
    </row>
    <row r="58" spans="1:20" x14ac:dyDescent="0.25">
      <c r="A58" s="38" t="s">
        <v>123</v>
      </c>
      <c r="B58" s="6">
        <f t="shared" si="0"/>
        <v>51</v>
      </c>
      <c r="C58" s="10" t="s">
        <v>22</v>
      </c>
      <c r="D58" s="12"/>
      <c r="E58" s="7"/>
      <c r="F58" s="7"/>
      <c r="G58" s="7"/>
      <c r="H58" s="7"/>
      <c r="I58" s="7"/>
      <c r="J58" s="19"/>
      <c r="K58" s="19"/>
      <c r="L58" s="18">
        <f t="shared" si="1"/>
        <v>0</v>
      </c>
      <c r="M58" s="18">
        <f t="shared" si="2"/>
        <v>0</v>
      </c>
      <c r="N58" s="39">
        <f t="shared" si="3"/>
        <v>0</v>
      </c>
      <c r="P58" s="7"/>
      <c r="Q58" s="7"/>
      <c r="R58" s="14"/>
      <c r="S58" s="7"/>
      <c r="T58" s="1">
        <f t="shared" si="4"/>
        <v>0</v>
      </c>
    </row>
    <row r="59" spans="1:20" x14ac:dyDescent="0.25">
      <c r="A59" s="38" t="s">
        <v>123</v>
      </c>
      <c r="B59" s="6">
        <f t="shared" si="0"/>
        <v>52</v>
      </c>
      <c r="C59" s="10"/>
      <c r="D59" s="12"/>
      <c r="E59" s="7"/>
      <c r="F59" s="7"/>
      <c r="G59" s="7"/>
      <c r="H59" s="7"/>
      <c r="I59" s="7"/>
      <c r="J59" s="19"/>
      <c r="K59" s="19"/>
      <c r="L59" s="18">
        <f t="shared" si="1"/>
        <v>0</v>
      </c>
      <c r="M59" s="18">
        <f t="shared" si="2"/>
        <v>0</v>
      </c>
      <c r="N59" s="39">
        <f t="shared" si="3"/>
        <v>0</v>
      </c>
      <c r="P59" s="7"/>
      <c r="Q59" s="7"/>
      <c r="R59" s="14"/>
      <c r="S59" s="7"/>
      <c r="T59" s="1">
        <f t="shared" si="4"/>
        <v>0</v>
      </c>
    </row>
    <row r="60" spans="1:20" x14ac:dyDescent="0.25">
      <c r="A60" s="38" t="s">
        <v>123</v>
      </c>
      <c r="B60" s="6">
        <f t="shared" si="0"/>
        <v>53</v>
      </c>
      <c r="C60" s="10"/>
      <c r="D60" s="12"/>
      <c r="E60" s="7"/>
      <c r="F60" s="7"/>
      <c r="G60" s="7"/>
      <c r="H60" s="7"/>
      <c r="I60" s="7"/>
      <c r="J60" s="19"/>
      <c r="K60" s="19"/>
      <c r="L60" s="18">
        <f t="shared" si="1"/>
        <v>0</v>
      </c>
      <c r="M60" s="18">
        <f t="shared" si="2"/>
        <v>0</v>
      </c>
      <c r="N60" s="39">
        <f t="shared" si="3"/>
        <v>0</v>
      </c>
      <c r="P60" s="7"/>
      <c r="Q60" s="7"/>
      <c r="R60" s="14"/>
      <c r="S60" s="7"/>
      <c r="T60" s="1">
        <f t="shared" si="4"/>
        <v>0</v>
      </c>
    </row>
    <row r="61" spans="1:20" x14ac:dyDescent="0.25">
      <c r="A61" s="38" t="s">
        <v>123</v>
      </c>
      <c r="B61" s="6">
        <f t="shared" si="0"/>
        <v>54</v>
      </c>
      <c r="C61" s="10"/>
      <c r="D61" s="12"/>
      <c r="E61" s="7"/>
      <c r="F61" s="7"/>
      <c r="G61" s="7"/>
      <c r="H61" s="7"/>
      <c r="I61" s="7"/>
      <c r="J61" s="19"/>
      <c r="K61" s="19"/>
      <c r="L61" s="18">
        <f t="shared" si="1"/>
        <v>0</v>
      </c>
      <c r="M61" s="18">
        <f t="shared" si="2"/>
        <v>0</v>
      </c>
      <c r="N61" s="39">
        <f t="shared" si="3"/>
        <v>0</v>
      </c>
      <c r="P61" s="7"/>
      <c r="Q61" s="7"/>
      <c r="R61" s="14"/>
      <c r="S61" s="7"/>
      <c r="T61" s="1">
        <f t="shared" si="4"/>
        <v>0</v>
      </c>
    </row>
    <row r="62" spans="1:20" x14ac:dyDescent="0.25">
      <c r="A62" s="38" t="s">
        <v>123</v>
      </c>
      <c r="B62" s="6">
        <f t="shared" si="0"/>
        <v>55</v>
      </c>
      <c r="C62" s="10"/>
      <c r="D62" s="12"/>
      <c r="E62" s="7"/>
      <c r="F62" s="7"/>
      <c r="G62" s="7"/>
      <c r="H62" s="7"/>
      <c r="I62" s="7"/>
      <c r="J62" s="19"/>
      <c r="K62" s="19"/>
      <c r="L62" s="18">
        <f t="shared" si="1"/>
        <v>0</v>
      </c>
      <c r="M62" s="18">
        <f t="shared" si="2"/>
        <v>0</v>
      </c>
      <c r="N62" s="39">
        <f t="shared" si="3"/>
        <v>0</v>
      </c>
      <c r="P62" s="7"/>
      <c r="Q62" s="7"/>
      <c r="R62" s="14"/>
      <c r="S62" s="7"/>
      <c r="T62" s="1">
        <f t="shared" si="4"/>
        <v>0</v>
      </c>
    </row>
    <row r="63" spans="1:20" x14ac:dyDescent="0.25">
      <c r="A63" s="38" t="s">
        <v>123</v>
      </c>
      <c r="B63" s="6">
        <f t="shared" si="0"/>
        <v>56</v>
      </c>
      <c r="C63" s="10"/>
      <c r="D63" s="12"/>
      <c r="E63" s="7"/>
      <c r="F63" s="7"/>
      <c r="G63" s="7"/>
      <c r="H63" s="7"/>
      <c r="I63" s="7"/>
      <c r="J63" s="19"/>
      <c r="K63" s="19"/>
      <c r="L63" s="18">
        <f t="shared" si="1"/>
        <v>0</v>
      </c>
      <c r="M63" s="18">
        <f t="shared" si="2"/>
        <v>0</v>
      </c>
      <c r="N63" s="39">
        <f t="shared" si="3"/>
        <v>0</v>
      </c>
      <c r="P63" s="7"/>
      <c r="Q63" s="7"/>
      <c r="R63" s="14"/>
      <c r="S63" s="7"/>
      <c r="T63" s="1">
        <f t="shared" si="4"/>
        <v>0</v>
      </c>
    </row>
    <row r="64" spans="1:20" x14ac:dyDescent="0.25">
      <c r="A64" s="38" t="s">
        <v>123</v>
      </c>
      <c r="B64" s="6">
        <f t="shared" si="0"/>
        <v>57</v>
      </c>
      <c r="C64" s="10"/>
      <c r="D64" s="12"/>
      <c r="E64" s="7"/>
      <c r="F64" s="7"/>
      <c r="G64" s="7"/>
      <c r="H64" s="7"/>
      <c r="I64" s="7"/>
      <c r="J64" s="19"/>
      <c r="K64" s="19"/>
      <c r="L64" s="18">
        <f t="shared" si="1"/>
        <v>0</v>
      </c>
      <c r="M64" s="18">
        <f t="shared" si="2"/>
        <v>0</v>
      </c>
      <c r="N64" s="39">
        <f t="shared" si="3"/>
        <v>0</v>
      </c>
      <c r="P64" s="7"/>
      <c r="Q64" s="7"/>
      <c r="R64" s="14"/>
      <c r="S64" s="7"/>
      <c r="T64" s="1">
        <f t="shared" si="4"/>
        <v>0</v>
      </c>
    </row>
    <row r="65" spans="1:20" ht="21" x14ac:dyDescent="0.25">
      <c r="A65" s="38" t="s">
        <v>123</v>
      </c>
      <c r="B65" s="6">
        <f t="shared" si="0"/>
        <v>58</v>
      </c>
      <c r="C65" s="52" t="s">
        <v>50</v>
      </c>
      <c r="D65" s="53"/>
      <c r="E65" s="53"/>
      <c r="F65" s="53"/>
      <c r="G65" s="53"/>
      <c r="H65" s="53"/>
      <c r="I65" s="53"/>
      <c r="J65" s="53"/>
      <c r="K65" s="53"/>
      <c r="L65" s="53"/>
      <c r="M65" s="53"/>
      <c r="N65" s="54"/>
      <c r="P65" s="7"/>
      <c r="Q65" s="7"/>
      <c r="R65" s="14"/>
      <c r="S65" s="7"/>
      <c r="T65" s="1">
        <f t="shared" si="4"/>
        <v>0</v>
      </c>
    </row>
    <row r="66" spans="1:20" x14ac:dyDescent="0.25">
      <c r="A66" s="38" t="s">
        <v>123</v>
      </c>
      <c r="B66" s="6">
        <f t="shared" si="0"/>
        <v>59</v>
      </c>
      <c r="C66" s="10" t="s">
        <v>52</v>
      </c>
      <c r="D66" s="12">
        <v>1</v>
      </c>
      <c r="E66" s="7"/>
      <c r="F66" s="7"/>
      <c r="G66" s="7" t="s">
        <v>140</v>
      </c>
      <c r="H66" s="7" t="s">
        <v>155</v>
      </c>
      <c r="I66" s="7" t="s">
        <v>125</v>
      </c>
      <c r="J66" s="19">
        <v>30</v>
      </c>
      <c r="K66" s="19">
        <v>1</v>
      </c>
      <c r="L66" s="18">
        <f t="shared" si="1"/>
        <v>0.5</v>
      </c>
      <c r="M66" s="18">
        <f t="shared" si="2"/>
        <v>1.5</v>
      </c>
      <c r="N66" s="39">
        <f t="shared" si="3"/>
        <v>6</v>
      </c>
      <c r="P66" s="7"/>
      <c r="Q66" s="7"/>
      <c r="R66" s="14"/>
      <c r="S66" s="7"/>
      <c r="T66" s="1">
        <f t="shared" si="4"/>
        <v>6</v>
      </c>
    </row>
    <row r="67" spans="1:20" x14ac:dyDescent="0.25">
      <c r="A67" s="38" t="s">
        <v>123</v>
      </c>
      <c r="B67" s="6">
        <f t="shared" si="0"/>
        <v>60</v>
      </c>
      <c r="C67" s="10" t="s">
        <v>53</v>
      </c>
      <c r="D67" s="12"/>
      <c r="E67" s="7"/>
      <c r="F67" s="7"/>
      <c r="G67" s="7"/>
      <c r="H67" s="7"/>
      <c r="I67" s="7"/>
      <c r="J67" s="19"/>
      <c r="K67" s="19"/>
      <c r="L67" s="18">
        <f t="shared" si="1"/>
        <v>0</v>
      </c>
      <c r="M67" s="18">
        <f t="shared" si="2"/>
        <v>0</v>
      </c>
      <c r="N67" s="39">
        <f t="shared" si="3"/>
        <v>0</v>
      </c>
      <c r="P67" s="7"/>
      <c r="Q67" s="7"/>
      <c r="R67" s="14"/>
      <c r="S67" s="7"/>
      <c r="T67" s="1">
        <f t="shared" si="4"/>
        <v>0</v>
      </c>
    </row>
    <row r="68" spans="1:20" x14ac:dyDescent="0.25">
      <c r="A68" s="38" t="s">
        <v>123</v>
      </c>
      <c r="B68" s="6">
        <f t="shared" si="0"/>
        <v>61</v>
      </c>
      <c r="C68" s="10" t="s">
        <v>54</v>
      </c>
      <c r="D68" s="12"/>
      <c r="E68" s="7"/>
      <c r="F68" s="7"/>
      <c r="G68" s="7"/>
      <c r="H68" s="7"/>
      <c r="I68" s="7"/>
      <c r="J68" s="19"/>
      <c r="K68" s="19"/>
      <c r="L68" s="18">
        <f t="shared" si="1"/>
        <v>0</v>
      </c>
      <c r="M68" s="18">
        <f t="shared" si="2"/>
        <v>0</v>
      </c>
      <c r="N68" s="39">
        <f t="shared" si="3"/>
        <v>0</v>
      </c>
      <c r="P68" s="7"/>
      <c r="Q68" s="7"/>
      <c r="R68" s="14"/>
      <c r="S68" s="7"/>
      <c r="T68" s="1">
        <f t="shared" si="4"/>
        <v>0</v>
      </c>
    </row>
    <row r="69" spans="1:20" x14ac:dyDescent="0.25">
      <c r="A69" s="38" t="s">
        <v>123</v>
      </c>
      <c r="B69" s="6">
        <f t="shared" si="0"/>
        <v>62</v>
      </c>
      <c r="C69" s="10" t="s">
        <v>55</v>
      </c>
      <c r="D69" s="12"/>
      <c r="E69" s="7"/>
      <c r="F69" s="7"/>
      <c r="G69" s="7"/>
      <c r="H69" s="7"/>
      <c r="I69" s="7"/>
      <c r="J69" s="19"/>
      <c r="K69" s="19"/>
      <c r="L69" s="18">
        <f t="shared" si="1"/>
        <v>0</v>
      </c>
      <c r="M69" s="18">
        <f t="shared" si="2"/>
        <v>0</v>
      </c>
      <c r="N69" s="39">
        <f t="shared" si="3"/>
        <v>0</v>
      </c>
      <c r="P69" s="7"/>
      <c r="Q69" s="7"/>
      <c r="R69" s="14"/>
      <c r="S69" s="7"/>
      <c r="T69" s="1">
        <f t="shared" si="4"/>
        <v>0</v>
      </c>
    </row>
    <row r="70" spans="1:20" x14ac:dyDescent="0.25">
      <c r="A70" s="38" t="s">
        <v>123</v>
      </c>
      <c r="B70" s="6">
        <f t="shared" si="0"/>
        <v>63</v>
      </c>
      <c r="C70" s="10" t="s">
        <v>76</v>
      </c>
      <c r="D70" s="12"/>
      <c r="E70" s="7"/>
      <c r="F70" s="7"/>
      <c r="G70" s="7"/>
      <c r="H70" s="7"/>
      <c r="I70" s="7"/>
      <c r="J70" s="19"/>
      <c r="K70" s="19"/>
      <c r="L70" s="18">
        <f t="shared" si="1"/>
        <v>0</v>
      </c>
      <c r="M70" s="18">
        <f t="shared" si="2"/>
        <v>0</v>
      </c>
      <c r="N70" s="39">
        <f t="shared" si="3"/>
        <v>0</v>
      </c>
      <c r="P70" s="7"/>
      <c r="Q70" s="7"/>
      <c r="R70" s="14"/>
      <c r="S70" s="7"/>
      <c r="T70" s="1">
        <f t="shared" si="4"/>
        <v>0</v>
      </c>
    </row>
    <row r="71" spans="1:20" x14ac:dyDescent="0.25">
      <c r="A71" s="38" t="s">
        <v>123</v>
      </c>
      <c r="B71" s="6">
        <f t="shared" si="0"/>
        <v>64</v>
      </c>
      <c r="C71" s="10" t="s">
        <v>56</v>
      </c>
      <c r="D71" s="12"/>
      <c r="E71" s="7"/>
      <c r="F71" s="7"/>
      <c r="G71" s="7"/>
      <c r="H71" s="7"/>
      <c r="I71" s="7"/>
      <c r="J71" s="19"/>
      <c r="K71" s="19"/>
      <c r="L71" s="18">
        <f t="shared" si="1"/>
        <v>0</v>
      </c>
      <c r="M71" s="18">
        <f t="shared" si="2"/>
        <v>0</v>
      </c>
      <c r="N71" s="39">
        <f t="shared" si="3"/>
        <v>0</v>
      </c>
      <c r="P71" s="7"/>
      <c r="Q71" s="7"/>
      <c r="R71" s="14"/>
      <c r="S71" s="7"/>
      <c r="T71" s="1">
        <f t="shared" si="4"/>
        <v>0</v>
      </c>
    </row>
    <row r="72" spans="1:20" x14ac:dyDescent="0.25">
      <c r="A72" s="38" t="s">
        <v>123</v>
      </c>
      <c r="B72" s="6">
        <f t="shared" si="0"/>
        <v>65</v>
      </c>
      <c r="C72" s="10" t="s">
        <v>86</v>
      </c>
      <c r="D72" s="12"/>
      <c r="E72" s="7"/>
      <c r="F72" s="7"/>
      <c r="G72" s="7"/>
      <c r="H72" s="7"/>
      <c r="I72" s="7"/>
      <c r="J72" s="19"/>
      <c r="K72" s="19"/>
      <c r="L72" s="18">
        <f t="shared" si="1"/>
        <v>0</v>
      </c>
      <c r="M72" s="18">
        <f t="shared" si="2"/>
        <v>0</v>
      </c>
      <c r="N72" s="39">
        <f t="shared" si="3"/>
        <v>0</v>
      </c>
      <c r="P72" s="7"/>
      <c r="Q72" s="7"/>
      <c r="R72" s="14"/>
      <c r="S72" s="7"/>
      <c r="T72" s="1">
        <f t="shared" si="4"/>
        <v>0</v>
      </c>
    </row>
    <row r="73" spans="1:20" x14ac:dyDescent="0.25">
      <c r="A73" s="38" t="s">
        <v>123</v>
      </c>
      <c r="B73" s="6">
        <f t="shared" si="0"/>
        <v>66</v>
      </c>
      <c r="C73" s="10" t="s">
        <v>88</v>
      </c>
      <c r="D73" s="12"/>
      <c r="E73" s="7"/>
      <c r="F73" s="7"/>
      <c r="G73" s="7"/>
      <c r="H73" s="7"/>
      <c r="I73" s="7"/>
      <c r="J73" s="19"/>
      <c r="K73" s="19"/>
      <c r="L73" s="18">
        <f t="shared" si="1"/>
        <v>0</v>
      </c>
      <c r="M73" s="18">
        <f t="shared" si="2"/>
        <v>0</v>
      </c>
      <c r="N73" s="39">
        <f t="shared" si="3"/>
        <v>0</v>
      </c>
      <c r="P73" s="7"/>
      <c r="Q73" s="7"/>
      <c r="R73" s="14"/>
      <c r="S73" s="7"/>
      <c r="T73" s="1">
        <f t="shared" si="4"/>
        <v>0</v>
      </c>
    </row>
    <row r="74" spans="1:20" x14ac:dyDescent="0.25">
      <c r="A74" s="38" t="s">
        <v>123</v>
      </c>
      <c r="B74" s="6">
        <f t="shared" ref="B74:B107" si="8">B73+1</f>
        <v>67</v>
      </c>
      <c r="C74" s="10" t="s">
        <v>87</v>
      </c>
      <c r="D74" s="12"/>
      <c r="E74" s="7"/>
      <c r="F74" s="7"/>
      <c r="G74" s="7"/>
      <c r="H74" s="7"/>
      <c r="I74" s="7"/>
      <c r="J74" s="19"/>
      <c r="K74" s="19"/>
      <c r="L74" s="18">
        <f t="shared" si="1"/>
        <v>0</v>
      </c>
      <c r="M74" s="18">
        <f t="shared" si="2"/>
        <v>0</v>
      </c>
      <c r="N74" s="39">
        <f t="shared" si="3"/>
        <v>0</v>
      </c>
      <c r="P74" s="7"/>
      <c r="Q74" s="7"/>
      <c r="R74" s="14"/>
      <c r="S74" s="7"/>
      <c r="T74" s="1">
        <f t="shared" ref="T74:T108" si="9">IF(R74&gt;2,0,N74)</f>
        <v>0</v>
      </c>
    </row>
    <row r="75" spans="1:20" x14ac:dyDescent="0.25">
      <c r="A75" s="38" t="s">
        <v>123</v>
      </c>
      <c r="B75" s="6">
        <f t="shared" si="8"/>
        <v>68</v>
      </c>
      <c r="C75" s="10"/>
      <c r="D75" s="12"/>
      <c r="E75" s="7"/>
      <c r="F75" s="7"/>
      <c r="G75" s="7"/>
      <c r="H75" s="7"/>
      <c r="I75" s="7"/>
      <c r="J75" s="19"/>
      <c r="K75" s="19"/>
      <c r="L75" s="18">
        <f t="shared" ref="L75:L108" si="10">J75*K75/60</f>
        <v>0</v>
      </c>
      <c r="M75" s="18">
        <f t="shared" ref="M75:M108" si="11">L75*3</f>
        <v>0</v>
      </c>
      <c r="N75" s="39">
        <f t="shared" ref="N75:N108" si="12">L75*12</f>
        <v>0</v>
      </c>
      <c r="P75" s="7"/>
      <c r="Q75" s="7"/>
      <c r="R75" s="14"/>
      <c r="S75" s="7"/>
      <c r="T75" s="1">
        <f t="shared" si="9"/>
        <v>0</v>
      </c>
    </row>
    <row r="76" spans="1:20" x14ac:dyDescent="0.25">
      <c r="A76" s="38" t="s">
        <v>123</v>
      </c>
      <c r="B76" s="6">
        <f t="shared" si="8"/>
        <v>69</v>
      </c>
      <c r="C76" s="10"/>
      <c r="D76" s="12"/>
      <c r="E76" s="7"/>
      <c r="F76" s="7"/>
      <c r="G76" s="7"/>
      <c r="H76" s="7"/>
      <c r="I76" s="7"/>
      <c r="J76" s="19"/>
      <c r="K76" s="19"/>
      <c r="L76" s="18">
        <f t="shared" si="10"/>
        <v>0</v>
      </c>
      <c r="M76" s="18">
        <f t="shared" si="11"/>
        <v>0</v>
      </c>
      <c r="N76" s="39">
        <f t="shared" si="12"/>
        <v>0</v>
      </c>
      <c r="P76" s="7"/>
      <c r="Q76" s="7"/>
      <c r="R76" s="14"/>
      <c r="S76" s="7"/>
      <c r="T76" s="1">
        <f t="shared" si="9"/>
        <v>0</v>
      </c>
    </row>
    <row r="77" spans="1:20" x14ac:dyDescent="0.25">
      <c r="A77" s="38" t="s">
        <v>123</v>
      </c>
      <c r="B77" s="6">
        <f t="shared" si="8"/>
        <v>70</v>
      </c>
      <c r="C77" s="10"/>
      <c r="D77" s="12"/>
      <c r="E77" s="7"/>
      <c r="F77" s="7"/>
      <c r="G77" s="7"/>
      <c r="H77" s="7"/>
      <c r="I77" s="7"/>
      <c r="J77" s="19"/>
      <c r="K77" s="19"/>
      <c r="L77" s="18">
        <f t="shared" si="10"/>
        <v>0</v>
      </c>
      <c r="M77" s="18">
        <f t="shared" si="11"/>
        <v>0</v>
      </c>
      <c r="N77" s="39">
        <f t="shared" si="12"/>
        <v>0</v>
      </c>
      <c r="P77" s="7"/>
      <c r="Q77" s="7"/>
      <c r="R77" s="14"/>
      <c r="S77" s="7"/>
      <c r="T77" s="1">
        <f t="shared" si="9"/>
        <v>0</v>
      </c>
    </row>
    <row r="78" spans="1:20" x14ac:dyDescent="0.25">
      <c r="A78" s="38" t="s">
        <v>123</v>
      </c>
      <c r="B78" s="6">
        <f t="shared" si="8"/>
        <v>71</v>
      </c>
      <c r="C78" s="10"/>
      <c r="D78" s="12"/>
      <c r="E78" s="7"/>
      <c r="F78" s="7"/>
      <c r="G78" s="7"/>
      <c r="H78" s="7"/>
      <c r="I78" s="7"/>
      <c r="J78" s="19"/>
      <c r="K78" s="19"/>
      <c r="L78" s="18">
        <f t="shared" si="10"/>
        <v>0</v>
      </c>
      <c r="M78" s="18">
        <f t="shared" si="11"/>
        <v>0</v>
      </c>
      <c r="N78" s="39">
        <f t="shared" si="12"/>
        <v>0</v>
      </c>
      <c r="P78" s="7"/>
      <c r="Q78" s="7"/>
      <c r="R78" s="14"/>
      <c r="S78" s="7"/>
      <c r="T78" s="1">
        <f t="shared" si="9"/>
        <v>0</v>
      </c>
    </row>
    <row r="79" spans="1:20" x14ac:dyDescent="0.25">
      <c r="A79" s="38" t="s">
        <v>123</v>
      </c>
      <c r="B79" s="6">
        <f t="shared" si="8"/>
        <v>72</v>
      </c>
      <c r="C79" s="10"/>
      <c r="D79" s="12"/>
      <c r="E79" s="7"/>
      <c r="F79" s="7"/>
      <c r="G79" s="7"/>
      <c r="H79" s="7"/>
      <c r="I79" s="7"/>
      <c r="J79" s="19"/>
      <c r="K79" s="19"/>
      <c r="L79" s="18">
        <f t="shared" si="10"/>
        <v>0</v>
      </c>
      <c r="M79" s="18">
        <f t="shared" si="11"/>
        <v>0</v>
      </c>
      <c r="N79" s="39">
        <f t="shared" si="12"/>
        <v>0</v>
      </c>
      <c r="P79" s="7"/>
      <c r="Q79" s="7"/>
      <c r="R79" s="14"/>
      <c r="S79" s="7"/>
      <c r="T79" s="1">
        <f t="shared" si="9"/>
        <v>0</v>
      </c>
    </row>
    <row r="80" spans="1:20" x14ac:dyDescent="0.25">
      <c r="A80" s="38" t="s">
        <v>123</v>
      </c>
      <c r="B80" s="6">
        <f t="shared" si="8"/>
        <v>73</v>
      </c>
      <c r="C80" s="10"/>
      <c r="D80" s="12"/>
      <c r="E80" s="7"/>
      <c r="F80" s="7"/>
      <c r="G80" s="7"/>
      <c r="H80" s="7"/>
      <c r="I80" s="7"/>
      <c r="J80" s="19"/>
      <c r="K80" s="19"/>
      <c r="L80" s="18">
        <f t="shared" si="10"/>
        <v>0</v>
      </c>
      <c r="M80" s="18">
        <f t="shared" si="11"/>
        <v>0</v>
      </c>
      <c r="N80" s="39">
        <f t="shared" si="12"/>
        <v>0</v>
      </c>
      <c r="P80" s="7"/>
      <c r="Q80" s="7"/>
      <c r="R80" s="14"/>
      <c r="S80" s="7"/>
      <c r="T80" s="1">
        <f t="shared" si="9"/>
        <v>0</v>
      </c>
    </row>
    <row r="81" spans="1:20" ht="21" x14ac:dyDescent="0.25">
      <c r="A81" s="38" t="s">
        <v>123</v>
      </c>
      <c r="B81" s="6">
        <f t="shared" si="8"/>
        <v>74</v>
      </c>
      <c r="C81" s="52" t="s">
        <v>51</v>
      </c>
      <c r="D81" s="53"/>
      <c r="E81" s="53"/>
      <c r="F81" s="53"/>
      <c r="G81" s="53"/>
      <c r="H81" s="53"/>
      <c r="I81" s="53"/>
      <c r="J81" s="53"/>
      <c r="K81" s="53"/>
      <c r="L81" s="53"/>
      <c r="M81" s="53"/>
      <c r="N81" s="54"/>
      <c r="P81" s="7"/>
      <c r="Q81" s="7"/>
      <c r="R81" s="14"/>
      <c r="S81" s="7"/>
      <c r="T81" s="1">
        <f t="shared" si="9"/>
        <v>0</v>
      </c>
    </row>
    <row r="82" spans="1:20" x14ac:dyDescent="0.25">
      <c r="A82" s="38" t="s">
        <v>123</v>
      </c>
      <c r="B82" s="6">
        <f t="shared" si="8"/>
        <v>75</v>
      </c>
      <c r="C82" s="10"/>
      <c r="D82" s="12"/>
      <c r="E82" s="7"/>
      <c r="F82" s="7"/>
      <c r="G82" s="7"/>
      <c r="H82" s="7"/>
      <c r="I82" s="7"/>
      <c r="J82" s="19"/>
      <c r="K82" s="19"/>
      <c r="L82" s="18">
        <f t="shared" si="10"/>
        <v>0</v>
      </c>
      <c r="M82" s="18">
        <f t="shared" si="11"/>
        <v>0</v>
      </c>
      <c r="N82" s="39">
        <f t="shared" si="12"/>
        <v>0</v>
      </c>
      <c r="P82" s="7"/>
      <c r="Q82" s="7"/>
      <c r="R82" s="14"/>
      <c r="S82" s="7"/>
      <c r="T82" s="1">
        <f t="shared" si="9"/>
        <v>0</v>
      </c>
    </row>
    <row r="83" spans="1:20" x14ac:dyDescent="0.25">
      <c r="A83" s="38" t="s">
        <v>123</v>
      </c>
      <c r="B83" s="6">
        <f t="shared" si="8"/>
        <v>76</v>
      </c>
      <c r="C83" s="10"/>
      <c r="D83" s="12"/>
      <c r="E83" s="7"/>
      <c r="F83" s="7"/>
      <c r="G83" s="7"/>
      <c r="H83" s="7"/>
      <c r="I83" s="7"/>
      <c r="J83" s="19"/>
      <c r="K83" s="19"/>
      <c r="L83" s="18">
        <f t="shared" si="10"/>
        <v>0</v>
      </c>
      <c r="M83" s="18">
        <f t="shared" si="11"/>
        <v>0</v>
      </c>
      <c r="N83" s="39">
        <f t="shared" si="12"/>
        <v>0</v>
      </c>
      <c r="P83" s="7"/>
      <c r="Q83" s="7"/>
      <c r="R83" s="14"/>
      <c r="S83" s="7"/>
      <c r="T83" s="1">
        <f t="shared" si="9"/>
        <v>0</v>
      </c>
    </row>
    <row r="84" spans="1:20" x14ac:dyDescent="0.25">
      <c r="A84" s="38" t="s">
        <v>123</v>
      </c>
      <c r="B84" s="6">
        <f t="shared" si="8"/>
        <v>77</v>
      </c>
      <c r="C84" s="10"/>
      <c r="D84" s="12"/>
      <c r="E84" s="7"/>
      <c r="F84" s="7"/>
      <c r="G84" s="7"/>
      <c r="H84" s="7"/>
      <c r="I84" s="7"/>
      <c r="J84" s="19"/>
      <c r="K84" s="19"/>
      <c r="L84" s="18">
        <f t="shared" si="10"/>
        <v>0</v>
      </c>
      <c r="M84" s="18">
        <f t="shared" si="11"/>
        <v>0</v>
      </c>
      <c r="N84" s="39">
        <f t="shared" si="12"/>
        <v>0</v>
      </c>
      <c r="P84" s="7"/>
      <c r="Q84" s="7"/>
      <c r="R84" s="14"/>
      <c r="S84" s="7"/>
      <c r="T84" s="1">
        <f t="shared" si="9"/>
        <v>0</v>
      </c>
    </row>
    <row r="85" spans="1:20" x14ac:dyDescent="0.25">
      <c r="A85" s="38" t="s">
        <v>123</v>
      </c>
      <c r="B85" s="6">
        <f t="shared" si="8"/>
        <v>78</v>
      </c>
      <c r="C85" s="10"/>
      <c r="D85" s="12"/>
      <c r="E85" s="7"/>
      <c r="F85" s="7"/>
      <c r="G85" s="7"/>
      <c r="H85" s="7"/>
      <c r="I85" s="7"/>
      <c r="J85" s="19"/>
      <c r="K85" s="19"/>
      <c r="L85" s="18">
        <f t="shared" si="10"/>
        <v>0</v>
      </c>
      <c r="M85" s="18">
        <f t="shared" si="11"/>
        <v>0</v>
      </c>
      <c r="N85" s="39">
        <f t="shared" si="12"/>
        <v>0</v>
      </c>
      <c r="P85" s="7"/>
      <c r="Q85" s="7"/>
      <c r="R85" s="14"/>
      <c r="S85" s="7"/>
      <c r="T85" s="1">
        <f t="shared" si="9"/>
        <v>0</v>
      </c>
    </row>
    <row r="86" spans="1:20" ht="21" x14ac:dyDescent="0.25">
      <c r="A86" s="38" t="s">
        <v>123</v>
      </c>
      <c r="B86" s="6">
        <f t="shared" si="8"/>
        <v>79</v>
      </c>
      <c r="C86" s="52" t="s">
        <v>49</v>
      </c>
      <c r="D86" s="53"/>
      <c r="E86" s="53"/>
      <c r="F86" s="53"/>
      <c r="G86" s="53"/>
      <c r="H86" s="53"/>
      <c r="I86" s="53"/>
      <c r="J86" s="53"/>
      <c r="K86" s="53"/>
      <c r="L86" s="53"/>
      <c r="M86" s="53"/>
      <c r="N86" s="54"/>
      <c r="P86" s="7"/>
      <c r="Q86" s="7"/>
      <c r="R86" s="14"/>
      <c r="S86" s="7"/>
      <c r="T86" s="1">
        <f t="shared" si="9"/>
        <v>0</v>
      </c>
    </row>
    <row r="87" spans="1:20" x14ac:dyDescent="0.25">
      <c r="A87" s="38" t="s">
        <v>123</v>
      </c>
      <c r="B87" s="6">
        <f t="shared" si="8"/>
        <v>80</v>
      </c>
      <c r="C87" s="10" t="s">
        <v>46</v>
      </c>
      <c r="D87" s="12"/>
      <c r="E87" s="7"/>
      <c r="F87" s="7"/>
      <c r="G87" s="7"/>
      <c r="H87" s="7"/>
      <c r="I87" s="7"/>
      <c r="J87" s="19"/>
      <c r="K87" s="19"/>
      <c r="L87" s="18">
        <f t="shared" si="10"/>
        <v>0</v>
      </c>
      <c r="M87" s="18">
        <f t="shared" si="11"/>
        <v>0</v>
      </c>
      <c r="N87" s="39">
        <f t="shared" si="12"/>
        <v>0</v>
      </c>
      <c r="P87" s="7"/>
      <c r="Q87" s="7"/>
      <c r="R87" s="14"/>
      <c r="S87" s="7"/>
      <c r="T87" s="1">
        <f t="shared" si="9"/>
        <v>0</v>
      </c>
    </row>
    <row r="88" spans="1:20" x14ac:dyDescent="0.25">
      <c r="A88" s="38" t="s">
        <v>123</v>
      </c>
      <c r="B88" s="6">
        <f t="shared" si="8"/>
        <v>81</v>
      </c>
      <c r="C88" s="10" t="s">
        <v>45</v>
      </c>
      <c r="D88" s="12"/>
      <c r="E88" s="7"/>
      <c r="F88" s="7"/>
      <c r="G88" s="7"/>
      <c r="H88" s="7"/>
      <c r="I88" s="7"/>
      <c r="J88" s="19"/>
      <c r="K88" s="19"/>
      <c r="L88" s="18">
        <f t="shared" si="10"/>
        <v>0</v>
      </c>
      <c r="M88" s="18">
        <f t="shared" si="11"/>
        <v>0</v>
      </c>
      <c r="N88" s="39">
        <f t="shared" si="12"/>
        <v>0</v>
      </c>
      <c r="P88" s="7"/>
      <c r="Q88" s="7"/>
      <c r="R88" s="14"/>
      <c r="S88" s="7"/>
      <c r="T88" s="1">
        <f t="shared" si="9"/>
        <v>0</v>
      </c>
    </row>
    <row r="89" spans="1:20" x14ac:dyDescent="0.25">
      <c r="A89" s="38" t="s">
        <v>123</v>
      </c>
      <c r="B89" s="6">
        <f t="shared" si="8"/>
        <v>82</v>
      </c>
      <c r="C89" s="10" t="s">
        <v>77</v>
      </c>
      <c r="D89" s="12"/>
      <c r="E89" s="7"/>
      <c r="F89" s="7"/>
      <c r="G89" s="7"/>
      <c r="H89" s="7"/>
      <c r="I89" s="7"/>
      <c r="J89" s="19"/>
      <c r="K89" s="19"/>
      <c r="L89" s="18">
        <f t="shared" si="10"/>
        <v>0</v>
      </c>
      <c r="M89" s="18">
        <f t="shared" si="11"/>
        <v>0</v>
      </c>
      <c r="N89" s="39">
        <f t="shared" si="12"/>
        <v>0</v>
      </c>
      <c r="P89" s="7"/>
      <c r="Q89" s="7"/>
      <c r="R89" s="14"/>
      <c r="S89" s="7"/>
      <c r="T89" s="1">
        <f t="shared" si="9"/>
        <v>0</v>
      </c>
    </row>
    <row r="90" spans="1:20" x14ac:dyDescent="0.25">
      <c r="A90" s="38" t="s">
        <v>123</v>
      </c>
      <c r="B90" s="6">
        <f t="shared" si="8"/>
        <v>83</v>
      </c>
      <c r="C90" s="7" t="s">
        <v>47</v>
      </c>
      <c r="D90" s="12"/>
      <c r="E90" s="7"/>
      <c r="F90" s="7"/>
      <c r="G90" s="7"/>
      <c r="H90" s="7"/>
      <c r="I90" s="7"/>
      <c r="J90" s="19"/>
      <c r="K90" s="19"/>
      <c r="L90" s="18">
        <f t="shared" si="10"/>
        <v>0</v>
      </c>
      <c r="M90" s="18">
        <f t="shared" si="11"/>
        <v>0</v>
      </c>
      <c r="N90" s="39">
        <f t="shared" si="12"/>
        <v>0</v>
      </c>
      <c r="P90" s="7"/>
      <c r="Q90" s="7"/>
      <c r="R90" s="14"/>
      <c r="S90" s="7"/>
      <c r="T90" s="1">
        <f t="shared" si="9"/>
        <v>0</v>
      </c>
    </row>
    <row r="91" spans="1:20" x14ac:dyDescent="0.25">
      <c r="A91" s="38" t="s">
        <v>123</v>
      </c>
      <c r="B91" s="6">
        <f t="shared" si="8"/>
        <v>84</v>
      </c>
      <c r="C91" s="7" t="s">
        <v>57</v>
      </c>
      <c r="D91" s="12"/>
      <c r="E91" s="7"/>
      <c r="F91" s="7"/>
      <c r="G91" s="7"/>
      <c r="H91" s="7"/>
      <c r="I91" s="7"/>
      <c r="J91" s="19"/>
      <c r="K91" s="19"/>
      <c r="L91" s="18">
        <f t="shared" si="10"/>
        <v>0</v>
      </c>
      <c r="M91" s="18">
        <f t="shared" si="11"/>
        <v>0</v>
      </c>
      <c r="N91" s="39">
        <f t="shared" si="12"/>
        <v>0</v>
      </c>
      <c r="P91" s="7"/>
      <c r="Q91" s="7"/>
      <c r="R91" s="14"/>
      <c r="S91" s="7"/>
      <c r="T91" s="1">
        <f t="shared" si="9"/>
        <v>0</v>
      </c>
    </row>
    <row r="92" spans="1:20" x14ac:dyDescent="0.25">
      <c r="A92" s="38" t="s">
        <v>123</v>
      </c>
      <c r="B92" s="6">
        <f t="shared" si="8"/>
        <v>85</v>
      </c>
      <c r="C92" s="7"/>
      <c r="D92" s="12"/>
      <c r="E92" s="7"/>
      <c r="F92" s="7"/>
      <c r="G92" s="7"/>
      <c r="H92" s="7"/>
      <c r="I92" s="7"/>
      <c r="J92" s="19"/>
      <c r="K92" s="19"/>
      <c r="L92" s="18">
        <f t="shared" si="10"/>
        <v>0</v>
      </c>
      <c r="M92" s="18">
        <f t="shared" si="11"/>
        <v>0</v>
      </c>
      <c r="N92" s="39">
        <f t="shared" si="12"/>
        <v>0</v>
      </c>
      <c r="P92" s="7"/>
      <c r="Q92" s="7"/>
      <c r="R92" s="14"/>
      <c r="S92" s="7"/>
      <c r="T92" s="1">
        <f t="shared" si="9"/>
        <v>0</v>
      </c>
    </row>
    <row r="93" spans="1:20" x14ac:dyDescent="0.25">
      <c r="A93" s="38" t="s">
        <v>123</v>
      </c>
      <c r="B93" s="6">
        <f t="shared" si="8"/>
        <v>86</v>
      </c>
      <c r="C93" s="7"/>
      <c r="D93" s="12"/>
      <c r="E93" s="7"/>
      <c r="F93" s="7"/>
      <c r="G93" s="7"/>
      <c r="H93" s="7"/>
      <c r="I93" s="7"/>
      <c r="J93" s="19"/>
      <c r="K93" s="19"/>
      <c r="L93" s="18">
        <f t="shared" si="10"/>
        <v>0</v>
      </c>
      <c r="M93" s="18">
        <f t="shared" si="11"/>
        <v>0</v>
      </c>
      <c r="N93" s="39">
        <f t="shared" si="12"/>
        <v>0</v>
      </c>
      <c r="P93" s="7"/>
      <c r="Q93" s="7"/>
      <c r="R93" s="14"/>
      <c r="S93" s="7"/>
      <c r="T93" s="1">
        <f t="shared" si="9"/>
        <v>0</v>
      </c>
    </row>
    <row r="94" spans="1:20" x14ac:dyDescent="0.25">
      <c r="A94" s="38" t="s">
        <v>123</v>
      </c>
      <c r="B94" s="6">
        <f t="shared" si="8"/>
        <v>87</v>
      </c>
      <c r="C94" s="7"/>
      <c r="D94" s="12"/>
      <c r="E94" s="7"/>
      <c r="F94" s="7"/>
      <c r="G94" s="7"/>
      <c r="H94" s="7"/>
      <c r="I94" s="7"/>
      <c r="J94" s="19"/>
      <c r="K94" s="19"/>
      <c r="L94" s="18">
        <f t="shared" si="10"/>
        <v>0</v>
      </c>
      <c r="M94" s="18">
        <f t="shared" si="11"/>
        <v>0</v>
      </c>
      <c r="N94" s="39">
        <f t="shared" si="12"/>
        <v>0</v>
      </c>
      <c r="P94" s="7"/>
      <c r="Q94" s="7"/>
      <c r="R94" s="14"/>
      <c r="S94" s="7"/>
      <c r="T94" s="1">
        <f t="shared" si="9"/>
        <v>0</v>
      </c>
    </row>
    <row r="95" spans="1:20" x14ac:dyDescent="0.25">
      <c r="A95" s="38" t="s">
        <v>123</v>
      </c>
      <c r="B95" s="6">
        <f t="shared" si="8"/>
        <v>88</v>
      </c>
      <c r="C95" s="7"/>
      <c r="D95" s="12"/>
      <c r="E95" s="7"/>
      <c r="F95" s="7"/>
      <c r="G95" s="7"/>
      <c r="H95" s="7"/>
      <c r="I95" s="7"/>
      <c r="J95" s="19"/>
      <c r="K95" s="19"/>
      <c r="L95" s="18">
        <f t="shared" si="10"/>
        <v>0</v>
      </c>
      <c r="M95" s="18">
        <f t="shared" si="11"/>
        <v>0</v>
      </c>
      <c r="N95" s="39">
        <f t="shared" si="12"/>
        <v>0</v>
      </c>
      <c r="P95" s="7"/>
      <c r="Q95" s="7"/>
      <c r="R95" s="14"/>
      <c r="S95" s="7"/>
      <c r="T95" s="1">
        <f t="shared" si="9"/>
        <v>0</v>
      </c>
    </row>
    <row r="96" spans="1:20" x14ac:dyDescent="0.25">
      <c r="A96" s="38" t="s">
        <v>123</v>
      </c>
      <c r="B96" s="6">
        <f t="shared" si="8"/>
        <v>89</v>
      </c>
      <c r="C96" s="7"/>
      <c r="D96" s="12"/>
      <c r="E96" s="7"/>
      <c r="F96" s="7"/>
      <c r="G96" s="7"/>
      <c r="H96" s="7"/>
      <c r="I96" s="7"/>
      <c r="J96" s="19"/>
      <c r="K96" s="19"/>
      <c r="L96" s="18">
        <f t="shared" si="10"/>
        <v>0</v>
      </c>
      <c r="M96" s="18">
        <f t="shared" si="11"/>
        <v>0</v>
      </c>
      <c r="N96" s="39">
        <f t="shared" si="12"/>
        <v>0</v>
      </c>
      <c r="P96" s="7"/>
      <c r="Q96" s="7"/>
      <c r="R96" s="14"/>
      <c r="S96" s="7"/>
      <c r="T96" s="1">
        <f t="shared" si="9"/>
        <v>0</v>
      </c>
    </row>
    <row r="97" spans="1:20" x14ac:dyDescent="0.25">
      <c r="A97" s="38" t="s">
        <v>123</v>
      </c>
      <c r="B97" s="6">
        <f t="shared" si="8"/>
        <v>90</v>
      </c>
      <c r="C97" s="7"/>
      <c r="D97" s="12"/>
      <c r="E97" s="7"/>
      <c r="F97" s="7"/>
      <c r="G97" s="7"/>
      <c r="H97" s="7"/>
      <c r="I97" s="7"/>
      <c r="J97" s="19"/>
      <c r="K97" s="19"/>
      <c r="L97" s="18">
        <f t="shared" si="10"/>
        <v>0</v>
      </c>
      <c r="M97" s="18">
        <f t="shared" si="11"/>
        <v>0</v>
      </c>
      <c r="N97" s="39">
        <f t="shared" si="12"/>
        <v>0</v>
      </c>
      <c r="P97" s="7"/>
      <c r="Q97" s="7"/>
      <c r="R97" s="14"/>
      <c r="S97" s="7"/>
      <c r="T97" s="1">
        <f t="shared" si="9"/>
        <v>0</v>
      </c>
    </row>
    <row r="98" spans="1:20" ht="21" x14ac:dyDescent="0.25">
      <c r="A98" s="38" t="s">
        <v>123</v>
      </c>
      <c r="B98" s="6">
        <f t="shared" si="8"/>
        <v>91</v>
      </c>
      <c r="C98" s="52" t="s">
        <v>48</v>
      </c>
      <c r="D98" s="53"/>
      <c r="E98" s="53"/>
      <c r="F98" s="53"/>
      <c r="G98" s="53"/>
      <c r="H98" s="53"/>
      <c r="I98" s="53"/>
      <c r="J98" s="53"/>
      <c r="K98" s="53"/>
      <c r="L98" s="53"/>
      <c r="M98" s="53"/>
      <c r="N98" s="54"/>
      <c r="P98" s="7"/>
      <c r="Q98" s="7"/>
      <c r="R98" s="14"/>
      <c r="S98" s="7"/>
      <c r="T98" s="1">
        <f t="shared" si="9"/>
        <v>0</v>
      </c>
    </row>
    <row r="99" spans="1:20" x14ac:dyDescent="0.25">
      <c r="A99" s="38" t="s">
        <v>123</v>
      </c>
      <c r="B99" s="6">
        <f t="shared" si="8"/>
        <v>92</v>
      </c>
      <c r="C99" s="10"/>
      <c r="D99" s="12"/>
      <c r="E99" s="7"/>
      <c r="F99" s="7"/>
      <c r="G99" s="7"/>
      <c r="H99" s="7"/>
      <c r="I99" s="7"/>
      <c r="J99" s="19"/>
      <c r="K99" s="19"/>
      <c r="L99" s="18">
        <f t="shared" si="10"/>
        <v>0</v>
      </c>
      <c r="M99" s="18">
        <f t="shared" si="11"/>
        <v>0</v>
      </c>
      <c r="N99" s="39">
        <f t="shared" si="12"/>
        <v>0</v>
      </c>
      <c r="P99" s="7"/>
      <c r="Q99" s="7"/>
      <c r="R99" s="14"/>
      <c r="S99" s="7"/>
      <c r="T99" s="1">
        <f t="shared" si="9"/>
        <v>0</v>
      </c>
    </row>
    <row r="100" spans="1:20" ht="26.4" x14ac:dyDescent="0.25">
      <c r="A100" s="38" t="s">
        <v>123</v>
      </c>
      <c r="B100" s="6">
        <f t="shared" si="8"/>
        <v>93</v>
      </c>
      <c r="C100" s="10" t="s">
        <v>44</v>
      </c>
      <c r="D100" s="12">
        <v>1</v>
      </c>
      <c r="E100" s="7" t="s">
        <v>158</v>
      </c>
      <c r="F100" s="7"/>
      <c r="G100" s="7" t="s">
        <v>142</v>
      </c>
      <c r="H100" s="7" t="s">
        <v>157</v>
      </c>
      <c r="I100" s="7" t="s">
        <v>125</v>
      </c>
      <c r="J100" s="19">
        <v>20</v>
      </c>
      <c r="K100" s="19">
        <v>1</v>
      </c>
      <c r="L100" s="18">
        <f t="shared" si="10"/>
        <v>0.33333333333333331</v>
      </c>
      <c r="M100" s="18">
        <f t="shared" si="11"/>
        <v>1</v>
      </c>
      <c r="N100" s="39">
        <f t="shared" si="12"/>
        <v>4</v>
      </c>
      <c r="P100" s="7"/>
      <c r="Q100" s="7"/>
      <c r="R100" s="14"/>
      <c r="S100" s="7"/>
      <c r="T100" s="1">
        <f t="shared" si="9"/>
        <v>4</v>
      </c>
    </row>
    <row r="101" spans="1:20" x14ac:dyDescent="0.25">
      <c r="A101" s="38" t="s">
        <v>123</v>
      </c>
      <c r="B101" s="6">
        <f t="shared" si="8"/>
        <v>94</v>
      </c>
      <c r="C101" s="10" t="s">
        <v>89</v>
      </c>
      <c r="D101" s="12"/>
      <c r="E101" s="7"/>
      <c r="F101" s="7"/>
      <c r="G101" s="7"/>
      <c r="H101" s="7"/>
      <c r="I101" s="7"/>
      <c r="J101" s="19"/>
      <c r="K101" s="19"/>
      <c r="L101" s="18">
        <f t="shared" si="10"/>
        <v>0</v>
      </c>
      <c r="M101" s="18">
        <f t="shared" si="11"/>
        <v>0</v>
      </c>
      <c r="N101" s="39">
        <f t="shared" si="12"/>
        <v>0</v>
      </c>
      <c r="P101" s="7"/>
      <c r="Q101" s="7"/>
      <c r="R101" s="14"/>
      <c r="S101" s="7"/>
      <c r="T101" s="1">
        <f t="shared" si="9"/>
        <v>0</v>
      </c>
    </row>
    <row r="102" spans="1:20" x14ac:dyDescent="0.25">
      <c r="A102" s="38" t="s">
        <v>123</v>
      </c>
      <c r="B102" s="6">
        <f t="shared" si="8"/>
        <v>95</v>
      </c>
      <c r="C102" s="10" t="s">
        <v>90</v>
      </c>
      <c r="D102" s="12"/>
      <c r="E102" s="7"/>
      <c r="F102" s="7"/>
      <c r="G102" s="7"/>
      <c r="H102" s="7"/>
      <c r="I102" s="7"/>
      <c r="J102" s="19"/>
      <c r="K102" s="19"/>
      <c r="L102" s="18">
        <f t="shared" si="10"/>
        <v>0</v>
      </c>
      <c r="M102" s="18">
        <f t="shared" si="11"/>
        <v>0</v>
      </c>
      <c r="N102" s="39">
        <f t="shared" si="12"/>
        <v>0</v>
      </c>
      <c r="P102" s="7"/>
      <c r="Q102" s="7"/>
      <c r="R102" s="14"/>
      <c r="S102" s="7"/>
      <c r="T102" s="1">
        <f t="shared" si="9"/>
        <v>0</v>
      </c>
    </row>
    <row r="103" spans="1:20" x14ac:dyDescent="0.25">
      <c r="A103" s="38" t="s">
        <v>123</v>
      </c>
      <c r="B103" s="6">
        <f t="shared" si="8"/>
        <v>96</v>
      </c>
      <c r="C103" s="10" t="s">
        <v>91</v>
      </c>
      <c r="D103" s="12"/>
      <c r="E103" s="7"/>
      <c r="F103" s="7"/>
      <c r="G103" s="7"/>
      <c r="H103" s="7"/>
      <c r="I103" s="7"/>
      <c r="J103" s="19"/>
      <c r="K103" s="19"/>
      <c r="L103" s="18">
        <f t="shared" si="10"/>
        <v>0</v>
      </c>
      <c r="M103" s="18">
        <f t="shared" si="11"/>
        <v>0</v>
      </c>
      <c r="N103" s="39">
        <f t="shared" si="12"/>
        <v>0</v>
      </c>
      <c r="P103" s="7"/>
      <c r="Q103" s="7"/>
      <c r="R103" s="14"/>
      <c r="S103" s="7"/>
      <c r="T103" s="1">
        <f t="shared" si="9"/>
        <v>0</v>
      </c>
    </row>
    <row r="104" spans="1:20" x14ac:dyDescent="0.25">
      <c r="A104" s="38" t="s">
        <v>123</v>
      </c>
      <c r="B104" s="6">
        <f t="shared" si="8"/>
        <v>97</v>
      </c>
      <c r="C104" s="10" t="s">
        <v>92</v>
      </c>
      <c r="D104" s="12"/>
      <c r="E104" s="7"/>
      <c r="F104" s="7"/>
      <c r="G104" s="7"/>
      <c r="H104" s="7"/>
      <c r="I104" s="7"/>
      <c r="J104" s="19"/>
      <c r="K104" s="19"/>
      <c r="L104" s="18">
        <f t="shared" si="10"/>
        <v>0</v>
      </c>
      <c r="M104" s="18">
        <f t="shared" si="11"/>
        <v>0</v>
      </c>
      <c r="N104" s="39">
        <f t="shared" si="12"/>
        <v>0</v>
      </c>
      <c r="P104" s="7"/>
      <c r="Q104" s="7"/>
      <c r="R104" s="14"/>
      <c r="S104" s="7"/>
      <c r="T104" s="1">
        <f t="shared" si="9"/>
        <v>0</v>
      </c>
    </row>
    <row r="105" spans="1:20" x14ac:dyDescent="0.25">
      <c r="A105" s="38" t="s">
        <v>123</v>
      </c>
      <c r="B105" s="6">
        <f t="shared" si="8"/>
        <v>98</v>
      </c>
      <c r="C105" s="10"/>
      <c r="D105" s="12"/>
      <c r="E105" s="7"/>
      <c r="F105" s="7"/>
      <c r="G105" s="7"/>
      <c r="H105" s="7"/>
      <c r="I105" s="7"/>
      <c r="J105" s="19"/>
      <c r="K105" s="19"/>
      <c r="L105" s="18">
        <f t="shared" si="10"/>
        <v>0</v>
      </c>
      <c r="M105" s="18">
        <f t="shared" si="11"/>
        <v>0</v>
      </c>
      <c r="N105" s="39">
        <f t="shared" si="12"/>
        <v>0</v>
      </c>
      <c r="P105" s="7"/>
      <c r="Q105" s="7"/>
      <c r="R105" s="14"/>
      <c r="S105" s="7"/>
      <c r="T105" s="1">
        <f t="shared" si="9"/>
        <v>0</v>
      </c>
    </row>
    <row r="106" spans="1:20" x14ac:dyDescent="0.25">
      <c r="A106" s="38" t="s">
        <v>123</v>
      </c>
      <c r="B106" s="6">
        <f t="shared" si="8"/>
        <v>99</v>
      </c>
      <c r="C106" s="10"/>
      <c r="D106" s="12"/>
      <c r="E106" s="7"/>
      <c r="F106" s="7"/>
      <c r="G106" s="7"/>
      <c r="H106" s="7"/>
      <c r="I106" s="7"/>
      <c r="J106" s="19"/>
      <c r="K106" s="19"/>
      <c r="L106" s="18">
        <f t="shared" si="10"/>
        <v>0</v>
      </c>
      <c r="M106" s="18">
        <f t="shared" si="11"/>
        <v>0</v>
      </c>
      <c r="N106" s="39">
        <f t="shared" si="12"/>
        <v>0</v>
      </c>
      <c r="P106" s="7"/>
      <c r="Q106" s="7"/>
      <c r="R106" s="14"/>
      <c r="S106" s="7"/>
      <c r="T106" s="1">
        <f t="shared" si="9"/>
        <v>0</v>
      </c>
    </row>
    <row r="107" spans="1:20" ht="13.8" thickBot="1" x14ac:dyDescent="0.3">
      <c r="A107" s="38" t="s">
        <v>123</v>
      </c>
      <c r="B107" s="40">
        <f t="shared" si="8"/>
        <v>100</v>
      </c>
      <c r="C107" s="10"/>
      <c r="D107" s="12"/>
      <c r="E107" s="7"/>
      <c r="F107" s="7"/>
      <c r="G107" s="7"/>
      <c r="H107" s="7"/>
      <c r="I107" s="7"/>
      <c r="J107" s="19"/>
      <c r="K107" s="19"/>
      <c r="L107" s="18">
        <f t="shared" si="10"/>
        <v>0</v>
      </c>
      <c r="M107" s="18">
        <f t="shared" si="11"/>
        <v>0</v>
      </c>
      <c r="N107" s="39">
        <f t="shared" si="12"/>
        <v>0</v>
      </c>
      <c r="P107" s="7"/>
      <c r="Q107" s="7"/>
      <c r="R107" s="14"/>
      <c r="S107" s="7"/>
      <c r="T107" s="1">
        <f t="shared" si="9"/>
        <v>0</v>
      </c>
    </row>
    <row r="108" spans="1:20" ht="43.2" customHeight="1" thickBot="1" x14ac:dyDescent="0.3">
      <c r="A108" s="47"/>
      <c r="B108" s="48"/>
      <c r="C108" s="41"/>
      <c r="D108" s="42"/>
      <c r="E108" s="43"/>
      <c r="F108" s="43"/>
      <c r="G108" s="43"/>
      <c r="H108" s="43"/>
      <c r="I108" s="43"/>
      <c r="J108" s="44"/>
      <c r="K108" s="44"/>
      <c r="L108" s="45">
        <f t="shared" si="10"/>
        <v>0</v>
      </c>
      <c r="M108" s="45">
        <f t="shared" si="11"/>
        <v>0</v>
      </c>
      <c r="N108" s="46">
        <f t="shared" si="12"/>
        <v>0</v>
      </c>
      <c r="P108" s="7"/>
      <c r="Q108" s="7"/>
      <c r="R108" s="14"/>
      <c r="S108" s="7"/>
      <c r="T108" s="1">
        <f t="shared" si="9"/>
        <v>0</v>
      </c>
    </row>
    <row r="109" spans="1:20" ht="16.2" thickBot="1" x14ac:dyDescent="0.3">
      <c r="C109" s="49" t="s">
        <v>120</v>
      </c>
      <c r="D109" s="48"/>
      <c r="E109" s="50"/>
      <c r="F109" s="50"/>
      <c r="G109" s="50"/>
      <c r="H109" s="50"/>
      <c r="I109" s="50"/>
      <c r="J109" s="50"/>
      <c r="K109" s="50"/>
      <c r="L109" s="50">
        <f>SUM(L9:L108)</f>
        <v>49.416666666666671</v>
      </c>
      <c r="M109" s="50">
        <f>SUM(M9:M108)</f>
        <v>148.25</v>
      </c>
      <c r="N109" s="51">
        <f>SUM(N9:N108)</f>
        <v>593</v>
      </c>
      <c r="T109" s="51">
        <f>SUM(T9:T108)</f>
        <v>543</v>
      </c>
    </row>
    <row r="110" spans="1:20" ht="15.6" x14ac:dyDescent="0.25">
      <c r="C110" s="13"/>
    </row>
    <row r="112" spans="1:20" ht="15.6" x14ac:dyDescent="0.25">
      <c r="C112" s="13"/>
    </row>
    <row r="113" spans="3:20" ht="15.6" x14ac:dyDescent="0.25">
      <c r="C113" s="13"/>
    </row>
    <row r="114" spans="3:20" ht="15.6" x14ac:dyDescent="0.25">
      <c r="C114" s="13"/>
    </row>
    <row r="115" spans="3:20" ht="27.6" x14ac:dyDescent="0.25">
      <c r="F115" s="66" t="s">
        <v>159</v>
      </c>
      <c r="G115" s="66" t="s">
        <v>160</v>
      </c>
      <c r="H115" s="66">
        <f>52*8*5</f>
        <v>2080</v>
      </c>
      <c r="I115" s="67"/>
      <c r="J115" s="67"/>
      <c r="K115" s="67"/>
      <c r="L115" s="67"/>
      <c r="M115" s="67" t="s">
        <v>161</v>
      </c>
      <c r="N115" s="68">
        <f>N109/H115</f>
        <v>0.28509615384615383</v>
      </c>
      <c r="S115" s="67" t="s">
        <v>163</v>
      </c>
      <c r="T115" s="68">
        <f>T109/H115</f>
        <v>0.26105769230769232</v>
      </c>
    </row>
    <row r="116" spans="3:20" ht="15.6" x14ac:dyDescent="0.25">
      <c r="C116" s="13"/>
    </row>
    <row r="118" spans="3:20" ht="15.6" x14ac:dyDescent="0.25">
      <c r="C118" s="13"/>
    </row>
    <row r="119" spans="3:20" ht="15.6" x14ac:dyDescent="0.25">
      <c r="C119" s="13"/>
    </row>
    <row r="120" spans="3:20" ht="15.6" x14ac:dyDescent="0.25">
      <c r="C120" s="13"/>
    </row>
    <row r="121" spans="3:20" ht="15.6" x14ac:dyDescent="0.25">
      <c r="C121" s="13"/>
    </row>
    <row r="122" spans="3:20" ht="15.6" x14ac:dyDescent="0.25">
      <c r="C122" s="13"/>
    </row>
    <row r="123" spans="3:20" ht="15.6" x14ac:dyDescent="0.25">
      <c r="C123" s="13"/>
    </row>
    <row r="124" spans="3:20" ht="15.6" x14ac:dyDescent="0.25">
      <c r="C124" s="13"/>
    </row>
    <row r="125" spans="3:20" ht="15.6" x14ac:dyDescent="0.25">
      <c r="C125" s="13"/>
    </row>
    <row r="126" spans="3:20" ht="15.6" x14ac:dyDescent="0.25">
      <c r="C126" s="13"/>
    </row>
    <row r="129" spans="3:3" ht="15.6" x14ac:dyDescent="0.25">
      <c r="C129" s="13"/>
    </row>
    <row r="130" spans="3:3" ht="15.6" x14ac:dyDescent="0.25">
      <c r="C130" s="13"/>
    </row>
    <row r="131" spans="3:3" ht="15.6" x14ac:dyDescent="0.25">
      <c r="C131" s="13"/>
    </row>
    <row r="132" spans="3:3" ht="15.6" x14ac:dyDescent="0.25">
      <c r="C132" s="13"/>
    </row>
    <row r="133" spans="3:3" ht="15.6" x14ac:dyDescent="0.25">
      <c r="C133" s="13"/>
    </row>
    <row r="134" spans="3:3" ht="15.6" x14ac:dyDescent="0.25">
      <c r="C134" s="13"/>
    </row>
    <row r="135" spans="3:3" ht="15.6" x14ac:dyDescent="0.25">
      <c r="C135" s="13"/>
    </row>
    <row r="136" spans="3:3" ht="15.6" x14ac:dyDescent="0.25">
      <c r="C136" s="13"/>
    </row>
    <row r="137" spans="3:3" ht="15.6" x14ac:dyDescent="0.25">
      <c r="C137" s="13"/>
    </row>
  </sheetData>
  <autoFilter ref="A7:S7"/>
  <sortState ref="C99:C118">
    <sortCondition ref="C99"/>
  </sortState>
  <mergeCells count="10">
    <mergeCell ref="L6:N6"/>
    <mergeCell ref="C36:N36"/>
    <mergeCell ref="C8:N8"/>
    <mergeCell ref="C45:N45"/>
    <mergeCell ref="C51:N51"/>
    <mergeCell ref="C56:N56"/>
    <mergeCell ref="C65:N65"/>
    <mergeCell ref="C81:N81"/>
    <mergeCell ref="C86:N86"/>
    <mergeCell ref="C98:N98"/>
  </mergeCells>
  <conditionalFormatting sqref="N46:N50 N52:N55 N57:N64 N66:N80 N82:N85 N87:N97 N99:N109 N9:N35 N37:N44">
    <cfRule type="cellIs" dxfId="123" priority="53" stopIfTrue="1" operator="equal">
      <formula>0</formula>
    </cfRule>
  </conditionalFormatting>
  <conditionalFormatting sqref="C84:C89">
    <cfRule type="expression" dxfId="122" priority="48" stopIfTrue="1">
      <formula>$D44=4</formula>
    </cfRule>
    <cfRule type="expression" dxfId="121" priority="49" stopIfTrue="1">
      <formula>$D44=3</formula>
    </cfRule>
    <cfRule type="expression" dxfId="120" priority="50" stopIfTrue="1">
      <formula>$D44=2</formula>
    </cfRule>
    <cfRule type="expression" dxfId="119" priority="51" stopIfTrue="1">
      <formula>$D44=1</formula>
    </cfRule>
  </conditionalFormatting>
  <conditionalFormatting sqref="C100:C103">
    <cfRule type="expression" dxfId="118" priority="58" stopIfTrue="1">
      <formula>$D50=4</formula>
    </cfRule>
    <cfRule type="expression" dxfId="117" priority="59" stopIfTrue="1">
      <formula>$D50=3</formula>
    </cfRule>
    <cfRule type="expression" dxfId="116" priority="60" stopIfTrue="1">
      <formula>$D50=2</formula>
    </cfRule>
    <cfRule type="expression" dxfId="115" priority="61" stopIfTrue="1">
      <formula>$D50=1</formula>
    </cfRule>
  </conditionalFormatting>
  <conditionalFormatting sqref="C104:C109 C99">
    <cfRule type="expression" dxfId="114" priority="44" stopIfTrue="1">
      <formula>$D55=4</formula>
    </cfRule>
    <cfRule type="expression" dxfId="113" priority="45" stopIfTrue="1">
      <formula>$D55=3</formula>
    </cfRule>
    <cfRule type="expression" dxfId="112" priority="46" stopIfTrue="1">
      <formula>$D55=2</formula>
    </cfRule>
    <cfRule type="expression" dxfId="111" priority="47" stopIfTrue="1">
      <formula>$D55=1</formula>
    </cfRule>
  </conditionalFormatting>
  <conditionalFormatting sqref="C8:C16">
    <cfRule type="expression" dxfId="110" priority="62" stopIfTrue="1">
      <formula>$D8=4</formula>
    </cfRule>
    <cfRule type="expression" dxfId="109" priority="63" stopIfTrue="1">
      <formula>$D8=3</formula>
    </cfRule>
    <cfRule type="expression" dxfId="108" priority="64" stopIfTrue="1">
      <formula>$D8=2</formula>
    </cfRule>
    <cfRule type="expression" dxfId="107" priority="65" stopIfTrue="1">
      <formula>$D8=1</formula>
    </cfRule>
  </conditionalFormatting>
  <conditionalFormatting sqref="C83">
    <cfRule type="expression" dxfId="106" priority="78" stopIfTrue="1">
      <formula>$D44=4</formula>
    </cfRule>
    <cfRule type="expression" dxfId="105" priority="79" stopIfTrue="1">
      <formula>$D44=3</formula>
    </cfRule>
    <cfRule type="expression" dxfId="104" priority="80" stopIfTrue="1">
      <formula>$D44=2</formula>
    </cfRule>
    <cfRule type="expression" dxfId="103" priority="81" stopIfTrue="1">
      <formula>$D44=1</formula>
    </cfRule>
  </conditionalFormatting>
  <conditionalFormatting sqref="C82">
    <cfRule type="expression" dxfId="102" priority="94" stopIfTrue="1">
      <formula>$D45=4</formula>
    </cfRule>
    <cfRule type="expression" dxfId="101" priority="95" stopIfTrue="1">
      <formula>$D45=3</formula>
    </cfRule>
    <cfRule type="expression" dxfId="100" priority="96" stopIfTrue="1">
      <formula>$D45=2</formula>
    </cfRule>
    <cfRule type="expression" dxfId="99" priority="97" stopIfTrue="1">
      <formula>$D45=1</formula>
    </cfRule>
  </conditionalFormatting>
  <conditionalFormatting sqref="C80">
    <cfRule type="expression" dxfId="98" priority="126" stopIfTrue="1">
      <formula>$D45=4</formula>
    </cfRule>
    <cfRule type="expression" dxfId="97" priority="127" stopIfTrue="1">
      <formula>$D45=3</formula>
    </cfRule>
    <cfRule type="expression" dxfId="96" priority="128" stopIfTrue="1">
      <formula>$D45=2</formula>
    </cfRule>
    <cfRule type="expression" dxfId="95" priority="129" stopIfTrue="1">
      <formula>$D45=1</formula>
    </cfRule>
  </conditionalFormatting>
  <conditionalFormatting sqref="C79">
    <cfRule type="expression" dxfId="94" priority="142" stopIfTrue="1">
      <formula>$D45=4</formula>
    </cfRule>
    <cfRule type="expression" dxfId="93" priority="143" stopIfTrue="1">
      <formula>$D45=3</formula>
    </cfRule>
    <cfRule type="expression" dxfId="92" priority="144" stopIfTrue="1">
      <formula>$D45=2</formula>
    </cfRule>
    <cfRule type="expression" dxfId="91" priority="145" stopIfTrue="1">
      <formula>$D45=1</formula>
    </cfRule>
  </conditionalFormatting>
  <conditionalFormatting sqref="C68">
    <cfRule type="expression" dxfId="90" priority="158" stopIfTrue="1">
      <formula>$D45=4</formula>
    </cfRule>
    <cfRule type="expression" dxfId="89" priority="159" stopIfTrue="1">
      <formula>$D45=3</formula>
    </cfRule>
    <cfRule type="expression" dxfId="88" priority="160" stopIfTrue="1">
      <formula>$D45=2</formula>
    </cfRule>
    <cfRule type="expression" dxfId="87" priority="161" stopIfTrue="1">
      <formula>$D45=1</formula>
    </cfRule>
  </conditionalFormatting>
  <conditionalFormatting sqref="C67">
    <cfRule type="expression" dxfId="86" priority="174" stopIfTrue="1">
      <formula>$D45=4</formula>
    </cfRule>
    <cfRule type="expression" dxfId="85" priority="175" stopIfTrue="1">
      <formula>$D45=3</formula>
    </cfRule>
    <cfRule type="expression" dxfId="84" priority="176" stopIfTrue="1">
      <formula>$D45=2</formula>
    </cfRule>
    <cfRule type="expression" dxfId="83" priority="177" stopIfTrue="1">
      <formula>$D45=1</formula>
    </cfRule>
  </conditionalFormatting>
  <conditionalFormatting sqref="C66">
    <cfRule type="expression" dxfId="82" priority="190" stopIfTrue="1">
      <formula>$D45=4</formula>
    </cfRule>
    <cfRule type="expression" dxfId="81" priority="191" stopIfTrue="1">
      <formula>$D45=3</formula>
    </cfRule>
    <cfRule type="expression" dxfId="80" priority="192" stopIfTrue="1">
      <formula>$D45=2</formula>
    </cfRule>
    <cfRule type="expression" dxfId="79" priority="193" stopIfTrue="1">
      <formula>$D45=1</formula>
    </cfRule>
  </conditionalFormatting>
  <conditionalFormatting sqref="C36 C51:C54">
    <cfRule type="expression" dxfId="78" priority="40" stopIfTrue="1">
      <formula>$D23=4</formula>
    </cfRule>
    <cfRule type="expression" dxfId="77" priority="41" stopIfTrue="1">
      <formula>$D23=3</formula>
    </cfRule>
    <cfRule type="expression" dxfId="76" priority="42" stopIfTrue="1">
      <formula>$D23=2</formula>
    </cfRule>
    <cfRule type="expression" dxfId="75" priority="43" stopIfTrue="1">
      <formula>$D23=1</formula>
    </cfRule>
  </conditionalFormatting>
  <conditionalFormatting sqref="C81 C75">
    <cfRule type="expression" dxfId="74" priority="36" stopIfTrue="1">
      <formula>$D47=4</formula>
    </cfRule>
    <cfRule type="expression" dxfId="73" priority="37" stopIfTrue="1">
      <formula>$D47=3</formula>
    </cfRule>
    <cfRule type="expression" dxfId="72" priority="38" stopIfTrue="1">
      <formula>$D47=2</formula>
    </cfRule>
    <cfRule type="expression" dxfId="71" priority="39" stopIfTrue="1">
      <formula>$D47=1</formula>
    </cfRule>
  </conditionalFormatting>
  <conditionalFormatting sqref="C71">
    <cfRule type="expression" dxfId="70" priority="254" stopIfTrue="1">
      <formula>$D46=4</formula>
    </cfRule>
    <cfRule type="expression" dxfId="69" priority="255" stopIfTrue="1">
      <formula>$D46=3</formula>
    </cfRule>
    <cfRule type="expression" dxfId="68" priority="256" stopIfTrue="1">
      <formula>$D46=2</formula>
    </cfRule>
    <cfRule type="expression" dxfId="67" priority="257" stopIfTrue="1">
      <formula>$D46=1</formula>
    </cfRule>
  </conditionalFormatting>
  <conditionalFormatting sqref="C70">
    <cfRule type="expression" dxfId="66" priority="270" stopIfTrue="1">
      <formula>$D46=4</formula>
    </cfRule>
    <cfRule type="expression" dxfId="65" priority="271" stopIfTrue="1">
      <formula>$D46=3</formula>
    </cfRule>
    <cfRule type="expression" dxfId="64" priority="272" stopIfTrue="1">
      <formula>$D46=2</formula>
    </cfRule>
    <cfRule type="expression" dxfId="63" priority="273" stopIfTrue="1">
      <formula>$D46=1</formula>
    </cfRule>
  </conditionalFormatting>
  <conditionalFormatting sqref="C69">
    <cfRule type="expression" dxfId="62" priority="33" stopIfTrue="1">
      <formula>$D41=3</formula>
    </cfRule>
    <cfRule type="expression" dxfId="61" priority="34" stopIfTrue="1">
      <formula>$D41=2</formula>
    </cfRule>
    <cfRule type="expression" dxfId="60" priority="35" stopIfTrue="1">
      <formula>$D41=1</formula>
    </cfRule>
  </conditionalFormatting>
  <conditionalFormatting sqref="C78">
    <cfRule type="expression" dxfId="59" priority="354" stopIfTrue="1">
      <formula>$D47=4</formula>
    </cfRule>
    <cfRule type="expression" dxfId="58" priority="355" stopIfTrue="1">
      <formula>$D47=3</formula>
    </cfRule>
    <cfRule type="expression" dxfId="57" priority="356" stopIfTrue="1">
      <formula>$D47=2</formula>
    </cfRule>
    <cfRule type="expression" dxfId="56" priority="357" stopIfTrue="1">
      <formula>$D47=1</formula>
    </cfRule>
  </conditionalFormatting>
  <conditionalFormatting sqref="C77">
    <cfRule type="expression" dxfId="55" priority="366" stopIfTrue="1">
      <formula>$D47=4</formula>
    </cfRule>
    <cfRule type="expression" dxfId="54" priority="367" stopIfTrue="1">
      <formula>$D47=3</formula>
    </cfRule>
    <cfRule type="expression" dxfId="53" priority="368" stopIfTrue="1">
      <formula>$D47=2</formula>
    </cfRule>
    <cfRule type="expression" dxfId="52" priority="369" stopIfTrue="1">
      <formula>$D47=1</formula>
    </cfRule>
  </conditionalFormatting>
  <conditionalFormatting sqref="C76">
    <cfRule type="expression" dxfId="51" priority="378" stopIfTrue="1">
      <formula>$D47=4</formula>
    </cfRule>
    <cfRule type="expression" dxfId="50" priority="379" stopIfTrue="1">
      <formula>$D47=3</formula>
    </cfRule>
    <cfRule type="expression" dxfId="49" priority="380" stopIfTrue="1">
      <formula>$D47=2</formula>
    </cfRule>
    <cfRule type="expression" dxfId="48" priority="381" stopIfTrue="1">
      <formula>$D47=1</formula>
    </cfRule>
  </conditionalFormatting>
  <conditionalFormatting sqref="C72:C73">
    <cfRule type="expression" dxfId="47" priority="386" stopIfTrue="1">
      <formula>$D46=4</formula>
    </cfRule>
    <cfRule type="expression" dxfId="46" priority="387" stopIfTrue="1">
      <formula>$D46=3</formula>
    </cfRule>
    <cfRule type="expression" dxfId="45" priority="388" stopIfTrue="1">
      <formula>$D46=2</formula>
    </cfRule>
    <cfRule type="expression" dxfId="44" priority="389" stopIfTrue="1">
      <formula>$D46=1</formula>
    </cfRule>
  </conditionalFormatting>
  <conditionalFormatting sqref="C74">
    <cfRule type="expression" dxfId="43" priority="402" stopIfTrue="1">
      <formula>$D47=4</formula>
    </cfRule>
    <cfRule type="expression" dxfId="42" priority="403" stopIfTrue="1">
      <formula>$D47=3</formula>
    </cfRule>
    <cfRule type="expression" dxfId="41" priority="404" stopIfTrue="1">
      <formula>$D47=2</formula>
    </cfRule>
    <cfRule type="expression" dxfId="40" priority="405" stopIfTrue="1">
      <formula>$D47=1</formula>
    </cfRule>
  </conditionalFormatting>
  <conditionalFormatting sqref="C65">
    <cfRule type="expression" dxfId="39" priority="410" stopIfTrue="1">
      <formula>$D47=4</formula>
    </cfRule>
    <cfRule type="expression" dxfId="38" priority="411" stopIfTrue="1">
      <formula>$D47=3</formula>
    </cfRule>
    <cfRule type="expression" dxfId="37" priority="412" stopIfTrue="1">
      <formula>$D47=2</formula>
    </cfRule>
    <cfRule type="expression" dxfId="36" priority="413" stopIfTrue="1">
      <formula>$D47=1</formula>
    </cfRule>
  </conditionalFormatting>
  <conditionalFormatting sqref="S8 S12">
    <cfRule type="expression" priority="24">
      <formula>$P8&lt;1</formula>
    </cfRule>
    <cfRule type="expression" dxfId="35" priority="25">
      <formula>$O8=3</formula>
    </cfRule>
    <cfRule type="expression" dxfId="34" priority="26">
      <formula>$O8=2</formula>
    </cfRule>
    <cfRule type="expression" dxfId="33" priority="27">
      <formula>$O8=1</formula>
    </cfRule>
  </conditionalFormatting>
  <conditionalFormatting sqref="S68">
    <cfRule type="expression" dxfId="32" priority="32" stopIfTrue="1">
      <formula>$D41=4</formula>
    </cfRule>
  </conditionalFormatting>
  <conditionalFormatting sqref="C17:C27">
    <cfRule type="expression" dxfId="31" priority="20" stopIfTrue="1">
      <formula>$D17=4</formula>
    </cfRule>
    <cfRule type="expression" dxfId="30" priority="21" stopIfTrue="1">
      <formula>$D17=3</formula>
    </cfRule>
    <cfRule type="expression" dxfId="29" priority="22" stopIfTrue="1">
      <formula>$D17=2</formula>
    </cfRule>
    <cfRule type="expression" dxfId="28" priority="23" stopIfTrue="1">
      <formula>$D17=1</formula>
    </cfRule>
  </conditionalFormatting>
  <conditionalFormatting sqref="C28:C35">
    <cfRule type="expression" dxfId="27" priority="16" stopIfTrue="1">
      <formula>$D28=4</formula>
    </cfRule>
    <cfRule type="expression" dxfId="26" priority="17" stopIfTrue="1">
      <formula>$D28=3</formula>
    </cfRule>
    <cfRule type="expression" dxfId="25" priority="18" stopIfTrue="1">
      <formula>$D28=2</formula>
    </cfRule>
    <cfRule type="expression" dxfId="24" priority="19" stopIfTrue="1">
      <formula>$D28=1</formula>
    </cfRule>
  </conditionalFormatting>
  <conditionalFormatting sqref="C55:C64 C37:C50">
    <cfRule type="expression" dxfId="23" priority="8" stopIfTrue="1">
      <formula>$D23=4</formula>
    </cfRule>
    <cfRule type="expression" dxfId="22" priority="9" stopIfTrue="1">
      <formula>$D23=3</formula>
    </cfRule>
    <cfRule type="expression" dxfId="21" priority="10" stopIfTrue="1">
      <formula>$D23=2</formula>
    </cfRule>
    <cfRule type="expression" dxfId="20" priority="11" stopIfTrue="1">
      <formula>$D23=1</formula>
    </cfRule>
  </conditionalFormatting>
  <conditionalFormatting sqref="R8:R108">
    <cfRule type="colorScale" priority="7">
      <colorScale>
        <cfvo type="min"/>
        <cfvo type="percentile" val="50"/>
        <cfvo type="max"/>
        <color theme="6" tint="0.39997558519241921"/>
        <color rgb="FFFFEB84"/>
        <color rgb="FFFC8B74"/>
      </colorScale>
    </cfRule>
  </conditionalFormatting>
  <conditionalFormatting sqref="S9">
    <cfRule type="expression" priority="3">
      <formula>$P9&lt;1</formula>
    </cfRule>
    <cfRule type="expression" dxfId="19" priority="4">
      <formula>$O9=3</formula>
    </cfRule>
    <cfRule type="expression" dxfId="18" priority="5">
      <formula>$O9=2</formula>
    </cfRule>
    <cfRule type="expression" dxfId="17" priority="6">
      <formula>$O9=1</formula>
    </cfRule>
  </conditionalFormatting>
  <conditionalFormatting sqref="C98">
    <cfRule type="expression" dxfId="16" priority="414" stopIfTrue="1">
      <formula>$D53=4</formula>
    </cfRule>
    <cfRule type="expression" dxfId="15" priority="415" stopIfTrue="1">
      <formula>$D53=3</formula>
    </cfRule>
    <cfRule type="expression" dxfId="14" priority="416" stopIfTrue="1">
      <formula>$D53=2</formula>
    </cfRule>
    <cfRule type="expression" dxfId="13" priority="417" stopIfTrue="1">
      <formula>$D53=1</formula>
    </cfRule>
  </conditionalFormatting>
  <conditionalFormatting sqref="T109">
    <cfRule type="cellIs" dxfId="1" priority="1" stopIfTrue="1" operator="equal">
      <formula>0</formula>
    </cfRule>
  </conditionalFormatting>
  <pageMargins left="0.25" right="0.25" top="0.75" bottom="0.75" header="0.3" footer="0.3"/>
  <pageSetup paperSize="9" scale="60" fitToHeight="0" orientation="landscape" r:id="rId1"/>
  <headerFooter>
    <oddHeader>&amp;LZurfluh HR Consulting&amp;C&amp;"Arial,Fett"&amp;14Arbeitsvolumenbestimmung&amp;Rconfidential</oddHeader>
    <oddFooter>&amp;LZHRC/ Peter Zurfluh&amp;CSeite &amp;P von &amp;N&amp;R&amp;D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selection activeCell="C19" sqref="C19"/>
    </sheetView>
  </sheetViews>
  <sheetFormatPr baseColWidth="10" defaultRowHeight="13.2" x14ac:dyDescent="0.25"/>
  <cols>
    <col min="1" max="1" width="28.77734375" customWidth="1"/>
    <col min="2" max="2" width="63.44140625" customWidth="1"/>
    <col min="3" max="3" width="17.21875" bestFit="1" customWidth="1"/>
    <col min="4" max="4" width="15.6640625" bestFit="1" customWidth="1"/>
  </cols>
  <sheetData>
    <row r="1" spans="1:4" x14ac:dyDescent="0.25">
      <c r="A1" s="61" t="s">
        <v>10</v>
      </c>
      <c r="B1" t="s">
        <v>133</v>
      </c>
    </row>
    <row r="2" spans="1:4" x14ac:dyDescent="0.25">
      <c r="A2" s="61" t="s">
        <v>5</v>
      </c>
      <c r="B2" t="s">
        <v>133</v>
      </c>
    </row>
    <row r="3" spans="1:4" x14ac:dyDescent="0.25">
      <c r="A3" s="61" t="s">
        <v>14</v>
      </c>
      <c r="B3" t="s">
        <v>133</v>
      </c>
    </row>
    <row r="4" spans="1:4" x14ac:dyDescent="0.25">
      <c r="A4" s="61" t="s">
        <v>4</v>
      </c>
      <c r="B4" t="s">
        <v>133</v>
      </c>
    </row>
    <row r="6" spans="1:4" x14ac:dyDescent="0.25">
      <c r="C6" s="61" t="s">
        <v>138</v>
      </c>
    </row>
    <row r="7" spans="1:4" x14ac:dyDescent="0.25">
      <c r="A7" s="64" t="s">
        <v>3</v>
      </c>
      <c r="B7" s="61" t="s">
        <v>1</v>
      </c>
      <c r="C7" t="s">
        <v>137</v>
      </c>
      <c r="D7" t="s">
        <v>134</v>
      </c>
    </row>
    <row r="8" spans="1:4" x14ac:dyDescent="0.25">
      <c r="A8" t="s">
        <v>135</v>
      </c>
      <c r="B8" t="s">
        <v>83</v>
      </c>
      <c r="C8" s="63">
        <v>0</v>
      </c>
      <c r="D8" s="62">
        <v>0</v>
      </c>
    </row>
    <row r="9" spans="1:4" x14ac:dyDescent="0.25">
      <c r="B9" t="s">
        <v>135</v>
      </c>
      <c r="C9" s="63">
        <v>0</v>
      </c>
      <c r="D9" s="62">
        <v>0</v>
      </c>
    </row>
    <row r="10" spans="1:4" x14ac:dyDescent="0.25">
      <c r="A10" t="s">
        <v>139</v>
      </c>
      <c r="C10" s="63">
        <v>0</v>
      </c>
      <c r="D10" s="62">
        <v>0</v>
      </c>
    </row>
    <row r="11" spans="1:4" x14ac:dyDescent="0.25">
      <c r="A11" t="s">
        <v>123</v>
      </c>
      <c r="B11" t="s">
        <v>28</v>
      </c>
      <c r="C11" s="63">
        <v>0.83333333333333337</v>
      </c>
      <c r="D11" s="62">
        <v>10</v>
      </c>
    </row>
    <row r="12" spans="1:4" x14ac:dyDescent="0.25">
      <c r="B12" t="s">
        <v>90</v>
      </c>
      <c r="C12" s="63">
        <v>0</v>
      </c>
      <c r="D12" s="62">
        <v>0</v>
      </c>
    </row>
    <row r="13" spans="1:4" x14ac:dyDescent="0.25">
      <c r="B13" t="s">
        <v>58</v>
      </c>
      <c r="C13" s="63">
        <v>0</v>
      </c>
      <c r="D13" s="62">
        <v>0</v>
      </c>
    </row>
    <row r="14" spans="1:4" x14ac:dyDescent="0.25">
      <c r="B14" t="s">
        <v>34</v>
      </c>
      <c r="C14" s="63">
        <v>0.75</v>
      </c>
      <c r="D14" s="62">
        <v>9</v>
      </c>
    </row>
    <row r="15" spans="1:4" x14ac:dyDescent="0.25">
      <c r="B15" t="s">
        <v>21</v>
      </c>
      <c r="C15" s="63">
        <v>0</v>
      </c>
      <c r="D15" s="62">
        <v>0</v>
      </c>
    </row>
    <row r="16" spans="1:4" x14ac:dyDescent="0.25">
      <c r="B16" t="s">
        <v>24</v>
      </c>
      <c r="C16" s="63">
        <v>0</v>
      </c>
      <c r="D16" s="62">
        <v>0</v>
      </c>
    </row>
    <row r="17" spans="2:4" x14ac:dyDescent="0.25">
      <c r="B17" t="s">
        <v>42</v>
      </c>
      <c r="C17" s="63">
        <v>0</v>
      </c>
      <c r="D17" s="62">
        <v>0</v>
      </c>
    </row>
    <row r="18" spans="2:4" x14ac:dyDescent="0.25">
      <c r="B18" t="s">
        <v>56</v>
      </c>
      <c r="C18" s="63">
        <v>0</v>
      </c>
      <c r="D18" s="62">
        <v>0</v>
      </c>
    </row>
    <row r="19" spans="2:4" x14ac:dyDescent="0.25">
      <c r="B19" t="s">
        <v>75</v>
      </c>
      <c r="C19" s="63">
        <v>0</v>
      </c>
      <c r="D19" s="62">
        <v>0</v>
      </c>
    </row>
    <row r="20" spans="2:4" x14ac:dyDescent="0.25">
      <c r="B20" t="s">
        <v>45</v>
      </c>
      <c r="C20" s="63">
        <v>0</v>
      </c>
      <c r="D20" s="62">
        <v>0</v>
      </c>
    </row>
    <row r="21" spans="2:4" x14ac:dyDescent="0.25">
      <c r="B21" t="s">
        <v>30</v>
      </c>
      <c r="C21" s="63">
        <v>0</v>
      </c>
      <c r="D21" s="62">
        <v>0</v>
      </c>
    </row>
    <row r="22" spans="2:4" x14ac:dyDescent="0.25">
      <c r="B22" t="s">
        <v>74</v>
      </c>
      <c r="C22" s="63">
        <v>0</v>
      </c>
      <c r="D22" s="62">
        <v>0</v>
      </c>
    </row>
    <row r="23" spans="2:4" x14ac:dyDescent="0.25">
      <c r="B23" t="s">
        <v>73</v>
      </c>
      <c r="C23" s="63">
        <v>0</v>
      </c>
      <c r="D23" s="62">
        <v>0</v>
      </c>
    </row>
    <row r="24" spans="2:4" x14ac:dyDescent="0.25">
      <c r="B24" t="s">
        <v>64</v>
      </c>
      <c r="C24" s="63">
        <v>1.3333333333333333</v>
      </c>
      <c r="D24" s="62">
        <v>16</v>
      </c>
    </row>
    <row r="25" spans="2:4" x14ac:dyDescent="0.25">
      <c r="B25" t="s">
        <v>43</v>
      </c>
      <c r="C25" s="63">
        <v>0</v>
      </c>
      <c r="D25" s="62">
        <v>0</v>
      </c>
    </row>
    <row r="26" spans="2:4" x14ac:dyDescent="0.25">
      <c r="B26" t="s">
        <v>39</v>
      </c>
      <c r="C26" s="63">
        <v>0</v>
      </c>
      <c r="D26" s="62">
        <v>0</v>
      </c>
    </row>
    <row r="27" spans="2:4" x14ac:dyDescent="0.25">
      <c r="B27" t="s">
        <v>37</v>
      </c>
      <c r="C27" s="63">
        <v>0.83333333333333337</v>
      </c>
      <c r="D27" s="62">
        <v>10</v>
      </c>
    </row>
    <row r="28" spans="2:4" x14ac:dyDescent="0.25">
      <c r="B28" t="s">
        <v>69</v>
      </c>
      <c r="C28" s="63">
        <v>0</v>
      </c>
      <c r="D28" s="62">
        <v>0</v>
      </c>
    </row>
    <row r="29" spans="2:4" x14ac:dyDescent="0.25">
      <c r="B29" t="s">
        <v>49</v>
      </c>
      <c r="C29" s="63">
        <v>0</v>
      </c>
      <c r="D29" s="62">
        <v>0</v>
      </c>
    </row>
    <row r="30" spans="2:4" x14ac:dyDescent="0.25">
      <c r="B30" t="s">
        <v>48</v>
      </c>
      <c r="C30" s="63">
        <v>0</v>
      </c>
      <c r="D30" s="62">
        <v>0</v>
      </c>
    </row>
    <row r="31" spans="2:4" x14ac:dyDescent="0.25">
      <c r="B31" t="s">
        <v>25</v>
      </c>
      <c r="C31" s="63">
        <v>0</v>
      </c>
      <c r="D31" s="62">
        <v>0</v>
      </c>
    </row>
    <row r="32" spans="2:4" x14ac:dyDescent="0.25">
      <c r="B32" t="s">
        <v>76</v>
      </c>
      <c r="C32" s="63">
        <v>0</v>
      </c>
      <c r="D32" s="62">
        <v>0</v>
      </c>
    </row>
    <row r="33" spans="2:4" x14ac:dyDescent="0.25">
      <c r="B33" t="s">
        <v>44</v>
      </c>
      <c r="C33" s="63">
        <v>0.33333333333333331</v>
      </c>
      <c r="D33" s="62">
        <v>4</v>
      </c>
    </row>
    <row r="34" spans="2:4" x14ac:dyDescent="0.25">
      <c r="B34" t="s">
        <v>46</v>
      </c>
      <c r="C34" s="63">
        <v>0</v>
      </c>
      <c r="D34" s="62">
        <v>0</v>
      </c>
    </row>
    <row r="35" spans="2:4" x14ac:dyDescent="0.25">
      <c r="B35" t="s">
        <v>50</v>
      </c>
      <c r="C35" s="63">
        <v>0</v>
      </c>
      <c r="D35" s="62">
        <v>0</v>
      </c>
    </row>
    <row r="36" spans="2:4" x14ac:dyDescent="0.25">
      <c r="B36" t="s">
        <v>27</v>
      </c>
      <c r="C36" s="63">
        <v>5</v>
      </c>
      <c r="D36" s="62">
        <v>60</v>
      </c>
    </row>
    <row r="37" spans="2:4" x14ac:dyDescent="0.25">
      <c r="B37" t="s">
        <v>57</v>
      </c>
      <c r="C37" s="63">
        <v>0</v>
      </c>
      <c r="D37" s="62">
        <v>0</v>
      </c>
    </row>
    <row r="38" spans="2:4" x14ac:dyDescent="0.25">
      <c r="B38" t="s">
        <v>54</v>
      </c>
      <c r="C38" s="63">
        <v>0</v>
      </c>
      <c r="D38" s="62">
        <v>0</v>
      </c>
    </row>
    <row r="39" spans="2:4" x14ac:dyDescent="0.25">
      <c r="B39" t="s">
        <v>67</v>
      </c>
      <c r="C39" s="63">
        <v>0</v>
      </c>
      <c r="D39" s="62">
        <v>0</v>
      </c>
    </row>
    <row r="40" spans="2:4" x14ac:dyDescent="0.25">
      <c r="B40" t="s">
        <v>53</v>
      </c>
      <c r="C40" s="63">
        <v>0</v>
      </c>
      <c r="D40" s="62">
        <v>0</v>
      </c>
    </row>
    <row r="41" spans="2:4" x14ac:dyDescent="0.25">
      <c r="B41" t="s">
        <v>77</v>
      </c>
      <c r="C41" s="63">
        <v>0</v>
      </c>
      <c r="D41" s="62">
        <v>0</v>
      </c>
    </row>
    <row r="42" spans="2:4" x14ac:dyDescent="0.25">
      <c r="B42" t="s">
        <v>51</v>
      </c>
      <c r="C42" s="63">
        <v>0</v>
      </c>
      <c r="D42" s="62">
        <v>0</v>
      </c>
    </row>
    <row r="43" spans="2:4" x14ac:dyDescent="0.25">
      <c r="B43" t="s">
        <v>52</v>
      </c>
      <c r="C43" s="63">
        <v>0.5</v>
      </c>
      <c r="D43" s="62">
        <v>6</v>
      </c>
    </row>
    <row r="44" spans="2:4" x14ac:dyDescent="0.25">
      <c r="B44" t="s">
        <v>29</v>
      </c>
      <c r="C44" s="63">
        <v>0.83333333333333337</v>
      </c>
      <c r="D44" s="62">
        <v>10</v>
      </c>
    </row>
    <row r="45" spans="2:4" x14ac:dyDescent="0.25">
      <c r="B45" t="s">
        <v>31</v>
      </c>
      <c r="C45" s="63">
        <v>0.33333333333333331</v>
      </c>
      <c r="D45" s="62">
        <v>4</v>
      </c>
    </row>
    <row r="46" spans="2:4" x14ac:dyDescent="0.25">
      <c r="B46" t="s">
        <v>70</v>
      </c>
      <c r="C46" s="63">
        <v>0</v>
      </c>
      <c r="D46" s="62">
        <v>0</v>
      </c>
    </row>
    <row r="47" spans="2:4" x14ac:dyDescent="0.25">
      <c r="B47" t="s">
        <v>47</v>
      </c>
      <c r="C47" s="63">
        <v>0</v>
      </c>
      <c r="D47" s="62">
        <v>0</v>
      </c>
    </row>
    <row r="48" spans="2:4" x14ac:dyDescent="0.25">
      <c r="B48" t="s">
        <v>89</v>
      </c>
      <c r="C48" s="63">
        <v>0</v>
      </c>
      <c r="D48" s="62">
        <v>0</v>
      </c>
    </row>
    <row r="49" spans="2:4" x14ac:dyDescent="0.25">
      <c r="B49" t="s">
        <v>88</v>
      </c>
      <c r="C49" s="63">
        <v>0</v>
      </c>
      <c r="D49" s="62">
        <v>0</v>
      </c>
    </row>
    <row r="50" spans="2:4" x14ac:dyDescent="0.25">
      <c r="B50" t="s">
        <v>87</v>
      </c>
      <c r="C50" s="63">
        <v>0</v>
      </c>
      <c r="D50" s="62">
        <v>0</v>
      </c>
    </row>
    <row r="51" spans="2:4" x14ac:dyDescent="0.25">
      <c r="B51" t="s">
        <v>61</v>
      </c>
      <c r="C51" s="63">
        <v>0</v>
      </c>
      <c r="D51" s="62">
        <v>0</v>
      </c>
    </row>
    <row r="52" spans="2:4" x14ac:dyDescent="0.25">
      <c r="B52" t="s">
        <v>23</v>
      </c>
      <c r="C52" s="63">
        <v>0</v>
      </c>
      <c r="D52" s="62">
        <v>0</v>
      </c>
    </row>
    <row r="53" spans="2:4" x14ac:dyDescent="0.25">
      <c r="B53" t="s">
        <v>65</v>
      </c>
      <c r="C53" s="63">
        <v>0</v>
      </c>
      <c r="D53" s="62">
        <v>0</v>
      </c>
    </row>
    <row r="54" spans="2:4" x14ac:dyDescent="0.25">
      <c r="B54" t="s">
        <v>84</v>
      </c>
      <c r="C54" s="63">
        <v>0</v>
      </c>
      <c r="D54" s="62">
        <v>0</v>
      </c>
    </row>
    <row r="55" spans="2:4" x14ac:dyDescent="0.25">
      <c r="B55" t="s">
        <v>20</v>
      </c>
      <c r="C55" s="63">
        <v>0</v>
      </c>
      <c r="D55" s="62">
        <v>0</v>
      </c>
    </row>
    <row r="56" spans="2:4" x14ac:dyDescent="0.25">
      <c r="B56" t="s">
        <v>91</v>
      </c>
      <c r="C56" s="63">
        <v>0</v>
      </c>
      <c r="D56" s="62">
        <v>0</v>
      </c>
    </row>
    <row r="57" spans="2:4" x14ac:dyDescent="0.25">
      <c r="B57" t="s">
        <v>85</v>
      </c>
      <c r="C57" s="63">
        <v>0</v>
      </c>
      <c r="D57" s="62">
        <v>0</v>
      </c>
    </row>
    <row r="58" spans="2:4" x14ac:dyDescent="0.25">
      <c r="B58" t="s">
        <v>22</v>
      </c>
      <c r="C58" s="63">
        <v>0</v>
      </c>
      <c r="D58" s="62">
        <v>0</v>
      </c>
    </row>
    <row r="59" spans="2:4" x14ac:dyDescent="0.25">
      <c r="B59" t="s">
        <v>86</v>
      </c>
      <c r="C59" s="63">
        <v>0</v>
      </c>
      <c r="D59" s="62">
        <v>0</v>
      </c>
    </row>
    <row r="60" spans="2:4" x14ac:dyDescent="0.25">
      <c r="B60" t="s">
        <v>60</v>
      </c>
      <c r="C60" s="63">
        <v>0</v>
      </c>
      <c r="D60" s="62">
        <v>0</v>
      </c>
    </row>
    <row r="61" spans="2:4" x14ac:dyDescent="0.25">
      <c r="B61" t="s">
        <v>119</v>
      </c>
      <c r="C61" s="63">
        <v>0</v>
      </c>
      <c r="D61" s="62">
        <v>0</v>
      </c>
    </row>
    <row r="62" spans="2:4" x14ac:dyDescent="0.25">
      <c r="B62" t="s">
        <v>19</v>
      </c>
      <c r="C62" s="63">
        <v>0</v>
      </c>
      <c r="D62" s="62">
        <v>0</v>
      </c>
    </row>
    <row r="63" spans="2:4" x14ac:dyDescent="0.25">
      <c r="B63" t="s">
        <v>18</v>
      </c>
      <c r="C63" s="63">
        <v>0</v>
      </c>
      <c r="D63" s="62">
        <v>0</v>
      </c>
    </row>
    <row r="64" spans="2:4" x14ac:dyDescent="0.25">
      <c r="B64" t="s">
        <v>40</v>
      </c>
      <c r="C64" s="63">
        <v>3</v>
      </c>
      <c r="D64" s="62">
        <v>36</v>
      </c>
    </row>
    <row r="65" spans="1:4" x14ac:dyDescent="0.25">
      <c r="B65" t="s">
        <v>72</v>
      </c>
      <c r="C65" s="63">
        <v>0</v>
      </c>
      <c r="D65" s="62">
        <v>0</v>
      </c>
    </row>
    <row r="66" spans="1:4" x14ac:dyDescent="0.25">
      <c r="B66" t="s">
        <v>55</v>
      </c>
      <c r="C66" s="63">
        <v>0</v>
      </c>
      <c r="D66" s="62">
        <v>0</v>
      </c>
    </row>
    <row r="67" spans="1:4" x14ac:dyDescent="0.25">
      <c r="B67" t="s">
        <v>63</v>
      </c>
      <c r="C67" s="63">
        <v>0</v>
      </c>
      <c r="D67" s="62">
        <v>0</v>
      </c>
    </row>
    <row r="68" spans="1:4" x14ac:dyDescent="0.25">
      <c r="B68" t="s">
        <v>92</v>
      </c>
      <c r="C68" s="63">
        <v>0</v>
      </c>
      <c r="D68" s="62">
        <v>0</v>
      </c>
    </row>
    <row r="69" spans="1:4" x14ac:dyDescent="0.25">
      <c r="B69" t="s">
        <v>26</v>
      </c>
      <c r="C69" s="63">
        <v>0</v>
      </c>
      <c r="D69" s="62">
        <v>0</v>
      </c>
    </row>
    <row r="70" spans="1:4" x14ac:dyDescent="0.25">
      <c r="B70" t="s">
        <v>135</v>
      </c>
      <c r="C70" s="63">
        <v>0</v>
      </c>
      <c r="D70" s="62">
        <v>0</v>
      </c>
    </row>
    <row r="71" spans="1:4" x14ac:dyDescent="0.25">
      <c r="B71" t="s">
        <v>153</v>
      </c>
      <c r="C71" s="63">
        <v>2.5</v>
      </c>
      <c r="D71" s="62">
        <v>30</v>
      </c>
    </row>
    <row r="72" spans="1:4" x14ac:dyDescent="0.25">
      <c r="A72" t="s">
        <v>151</v>
      </c>
      <c r="C72" s="63">
        <v>16.25</v>
      </c>
      <c r="D72" s="62">
        <v>195</v>
      </c>
    </row>
    <row r="73" spans="1:4" x14ac:dyDescent="0.25">
      <c r="A73" t="s">
        <v>136</v>
      </c>
      <c r="C73" s="63">
        <v>16.25</v>
      </c>
      <c r="D73" s="62">
        <v>195</v>
      </c>
    </row>
  </sheetData>
  <pageMargins left="0.7" right="0.7" top="0.78740157499999996" bottom="0.78740157499999996" header="0.3" footer="0.3"/>
  <pageSetup paperSize="9"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Anleitung</vt:lpstr>
      <vt:lpstr>Services_Tasks</vt:lpstr>
      <vt:lpstr>Pivot</vt:lpstr>
      <vt:lpstr>Services_Tasks!Druckbereich</vt:lpstr>
      <vt:lpstr>Services_Tasks!Drucktitel</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Zurfluh</dc:creator>
  <cp:lastModifiedBy>peter.zurfluh@zurfluhhrconsulting.ch</cp:lastModifiedBy>
  <cp:lastPrinted>2016-04-17T15:17:33Z</cp:lastPrinted>
  <dcterms:created xsi:type="dcterms:W3CDTF">2011-02-24T13:41:39Z</dcterms:created>
  <dcterms:modified xsi:type="dcterms:W3CDTF">2016-04-17T15:21:59Z</dcterms:modified>
</cp:coreProperties>
</file>